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Y:\Michał\"/>
    </mc:Choice>
  </mc:AlternateContent>
  <xr:revisionPtr revIDLastSave="0" documentId="8_{10809809-530E-4955-AA6E-64ED282E8DEA}" xr6:coauthVersionLast="45" xr6:coauthVersionMax="45" xr10:uidLastSave="{00000000-0000-0000-0000-000000000000}"/>
  <bookViews>
    <workbookView xWindow="-120" yWindow="-120" windowWidth="29040" windowHeight="15840" xr2:uid="{40EC2418-9AE7-4AAB-A893-9753790C8538}"/>
  </bookViews>
  <sheets>
    <sheet name="Sprzęt medyczny" sheetId="1" r:id="rId1"/>
    <sheet name="Meble" sheetId="3" r:id="rId2"/>
    <sheet name="Sprzęt gospodarczy" sheetId="2" r:id="rId3"/>
  </sheet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5" i="1" l="1"/>
  <c r="F36" i="1"/>
  <c r="F33" i="1"/>
  <c r="F31" i="1"/>
  <c r="F27" i="1"/>
  <c r="F25" i="1"/>
  <c r="F23" i="1"/>
  <c r="F21" i="1"/>
  <c r="F19" i="1"/>
  <c r="F17" i="1"/>
  <c r="F15" i="1"/>
  <c r="F13" i="1"/>
  <c r="F12" i="1"/>
  <c r="F11" i="1"/>
  <c r="F7" i="1"/>
  <c r="F6" i="1"/>
  <c r="I9" i="2"/>
  <c r="H9" i="2"/>
  <c r="I5" i="3" l="1"/>
  <c r="I6" i="3"/>
  <c r="I7" i="3"/>
  <c r="H5" i="3"/>
  <c r="H6" i="3"/>
  <c r="H7" i="3"/>
  <c r="I4" i="3"/>
  <c r="H4" i="3"/>
  <c r="F5" i="3"/>
  <c r="F6" i="3"/>
  <c r="F7" i="3"/>
  <c r="F4" i="3"/>
  <c r="I34" i="1"/>
  <c r="I29" i="1"/>
  <c r="H33" i="1"/>
  <c r="I33" i="1" s="1"/>
  <c r="H35" i="1"/>
  <c r="I35" i="1" s="1"/>
  <c r="H36" i="1"/>
  <c r="I36" i="1" s="1"/>
  <c r="H29" i="1"/>
  <c r="H31" i="1"/>
  <c r="I31" i="1" s="1"/>
  <c r="H27" i="1"/>
  <c r="I27" i="1" s="1"/>
  <c r="H25" i="1"/>
  <c r="I25" i="1" s="1"/>
  <c r="H23" i="1"/>
  <c r="I23" i="1" s="1"/>
  <c r="H21" i="1"/>
  <c r="I21" i="1" s="1"/>
  <c r="H19" i="1"/>
  <c r="I19" i="1" s="1"/>
  <c r="H17" i="1"/>
  <c r="I17" i="1" s="1"/>
  <c r="H15" i="1"/>
  <c r="I15" i="1" s="1"/>
  <c r="H13" i="1"/>
  <c r="I13" i="1" s="1"/>
  <c r="H11" i="1"/>
  <c r="I11" i="1" s="1"/>
  <c r="H7" i="1"/>
  <c r="H6" i="1"/>
  <c r="I6" i="1" s="1"/>
  <c r="F8" i="1"/>
  <c r="H8" i="1" s="1"/>
  <c r="F9" i="1"/>
  <c r="H12" i="1"/>
  <c r="I12" i="1" s="1"/>
  <c r="F14" i="1"/>
  <c r="F16" i="1"/>
  <c r="H16" i="1" s="1"/>
  <c r="I16" i="1" s="1"/>
  <c r="F18" i="1"/>
  <c r="H18" i="1" s="1"/>
  <c r="I18" i="1" s="1"/>
  <c r="F20" i="1"/>
  <c r="H20" i="1" s="1"/>
  <c r="I20" i="1" s="1"/>
  <c r="F22" i="1"/>
  <c r="F24" i="1"/>
  <c r="F26" i="1"/>
  <c r="H26" i="1" s="1"/>
  <c r="F28" i="1"/>
  <c r="H28" i="1" s="1"/>
  <c r="I28" i="1" s="1"/>
  <c r="F30" i="1"/>
  <c r="H30" i="1" s="1"/>
  <c r="F32" i="1"/>
  <c r="H32" i="1" s="1"/>
  <c r="I32" i="1" s="1"/>
  <c r="F34" i="1"/>
  <c r="H34" i="1" s="1"/>
  <c r="F4" i="1"/>
  <c r="H4" i="1" s="1"/>
  <c r="I4" i="1" s="1"/>
  <c r="F9" i="2"/>
  <c r="F4" i="2"/>
  <c r="F8" i="2"/>
  <c r="H8" i="2"/>
  <c r="I8" i="2" s="1"/>
  <c r="H4" i="2"/>
  <c r="I4" i="2" s="1"/>
  <c r="F6" i="2"/>
  <c r="H6" i="2" s="1"/>
  <c r="I6" i="2" s="1"/>
  <c r="H9" i="1" l="1"/>
  <c r="I9" i="1" s="1"/>
  <c r="I30" i="1"/>
  <c r="H14" i="1"/>
  <c r="I14" i="1" s="1"/>
  <c r="H24" i="1"/>
  <c r="I24" i="1" s="1"/>
  <c r="I26" i="1"/>
  <c r="H22" i="1"/>
  <c r="I22" i="1" s="1"/>
  <c r="I8" i="1"/>
  <c r="F8" i="3"/>
  <c r="H8" i="3"/>
  <c r="I8" i="3"/>
  <c r="I10" i="2"/>
  <c r="H10" i="2"/>
  <c r="F10" i="2"/>
  <c r="I37" i="1" l="1"/>
  <c r="H37" i="1"/>
  <c r="E37" i="1"/>
</calcChain>
</file>

<file path=xl/sharedStrings.xml><?xml version="1.0" encoding="utf-8"?>
<sst xmlns="http://schemas.openxmlformats.org/spreadsheetml/2006/main" count="112" uniqueCount="96">
  <si>
    <t xml:space="preserve">Część I -Dostawa sprzętu medycznego </t>
  </si>
  <si>
    <t>L.p</t>
  </si>
  <si>
    <t>Wyszczególnienie asortymentu</t>
  </si>
  <si>
    <t>ilość</t>
  </si>
  <si>
    <t>wartość brutto</t>
  </si>
  <si>
    <t>kwota VAT</t>
  </si>
  <si>
    <t>wartość netto</t>
  </si>
  <si>
    <t xml:space="preserve">zamgławiacze ULV do dezynfekcji </t>
  </si>
  <si>
    <t xml:space="preserve">lampa bakteriobójcza </t>
  </si>
  <si>
    <t xml:space="preserve">mata bakteriobójcza </t>
  </si>
  <si>
    <t xml:space="preserve">dozownik automatyczny do dezynfekcji </t>
  </si>
  <si>
    <t xml:space="preserve">dozownik ścienny do dezynfekcji </t>
  </si>
  <si>
    <t xml:space="preserve">dozownik do mydła ścienny </t>
  </si>
  <si>
    <t>ssaki elektryczne przenośne</t>
  </si>
  <si>
    <t xml:space="preserve">stojak do kroplówek </t>
  </si>
  <si>
    <t>inhalator ultradźwiękowy</t>
  </si>
  <si>
    <t xml:space="preserve"> inhalator-nebulizator </t>
  </si>
  <si>
    <t xml:space="preserve">ciśnieniomierz </t>
  </si>
  <si>
    <t xml:space="preserve">termometr </t>
  </si>
  <si>
    <t>myjka jednorazowa</t>
  </si>
  <si>
    <t xml:space="preserve">koncentrator tlenu z czujnikiem stężenia tlenu </t>
  </si>
  <si>
    <t>łóżko rehabilitacyjne ze stolikiem do karmienia dla osoby leżącej</t>
  </si>
  <si>
    <t xml:space="preserve">łóżko pielęgnacyjne </t>
  </si>
  <si>
    <t>podnośnik dla niepełnosprawnych</t>
  </si>
  <si>
    <t>fotel mobilny</t>
  </si>
  <si>
    <t xml:space="preserve">mata poślizgowa (ślizgi) </t>
  </si>
  <si>
    <t>oddzielny wózek specjalistyczny dla osób z porażeniem czterokończynowym</t>
  </si>
  <si>
    <t>oddzielny wózek prysznicowy</t>
  </si>
  <si>
    <t xml:space="preserve">oddzielny wózek prysznicowy do 200 kg </t>
  </si>
  <si>
    <t xml:space="preserve">oddzielny wózek do przewożenia chorych </t>
  </si>
  <si>
    <t xml:space="preserve">oddzielny wózek do przewozu leków </t>
  </si>
  <si>
    <t xml:space="preserve">krzesełko prysznicowe </t>
  </si>
  <si>
    <t>rolki do przemieszczania pacjenta</t>
  </si>
  <si>
    <t xml:space="preserve">ławeczka na wannę </t>
  </si>
  <si>
    <t xml:space="preserve">poduszki pneumatyczne </t>
  </si>
  <si>
    <t>RAZEM</t>
  </si>
  <si>
    <t xml:space="preserve">Parownica </t>
  </si>
  <si>
    <t>żelazko parowe z deską</t>
  </si>
  <si>
    <t>Kosz duży na brudną bieliznę i odpady</t>
  </si>
  <si>
    <t>Zestaw do sprzątania z wózkiem do mycia i dezynfekcji powierzchni płaskich</t>
  </si>
  <si>
    <t>Razem</t>
  </si>
  <si>
    <t xml:space="preserve">łóżko z materacem </t>
  </si>
  <si>
    <t xml:space="preserve">parawan </t>
  </si>
  <si>
    <t xml:space="preserve">stolik przyłóżkowy </t>
  </si>
  <si>
    <t xml:space="preserve">szafka przyłóżkowa </t>
  </si>
  <si>
    <t>Opis sprzętu – cechy użytkowe</t>
  </si>
  <si>
    <t>Wymiary produktu  90 x 200cm   wysokość całkowita 20 – 25cm                                         Materac kieszeniowy, wkład produktu : 7 strefowa sprężyna kieszeniowa, obłożona z jednej strony włóknem kokosowym z drugiej strony włóknem sizal</t>
  </si>
  <si>
    <t>materac do łóżek</t>
  </si>
  <si>
    <t>Zestaw sprzątający składający się z wózka dwuwiaderkowego z prasą, kuwet i uchwytów na mopy, akcesoria i środki chemiczne. Stelaż wykonany z metalu, pozostałe elementy z tworzywa sztucznego PPN. Posiada 4 kółka jezdne. Łatwy montaż bez konieczności użycia narzędzi.
W skład zestawu wchodzi:
– podstawa jezdna,
– stelaż wykonany z metalu,
– 2 wiaderka 14 l,
– 2 wiadra 20 l,
– prasa do wyciskania,
– 2 kuwety na akcesoria,
– uchwyt na worek,
– worek nylonowy 75 l.
Wymiary:
wysokość: 120 cm
szerokość: 80 cm
długość: 120 cm</t>
  </si>
  <si>
    <t xml:space="preserve">Kosz z pokrywą do transportu bielizny czystej lub brudnej oraz odpadów. Wykonany z polietylenu nietoksycznego, odporny na promieniowanie UV, dezynfekcja możliwa większością środków dostępnych na rynku, w środku gładki, pokrywa zdejmowalna, 4 kółka obrotowe z gumy nie brudzącej 125 mm,
</t>
  </si>
  <si>
    <t xml:space="preserve">Moc grzałki (W) 2300 ;
Maks. ciśnienie pary (bar) - 4
Pojemność kotła / zbiornika wyrównawczego (l) - 4
Przewód zasilający (m) - 7,5
Napięcie (V) 220-240
Ciężar bez wyposażenia (kg) - 8
Wymiary (dł. x szer. x wys.) (mm) 475x 320x 275 Urządzenie skutecznie usuwa uciążliwe zabrudzenia i pozostawia powierzchnie higienicznie czyste,skutecznie usuwa uciążliwe zabrudzenia takie jak przypalony tłuszcz czy osad z kamienia z wszystkich wodoodpornych powierzchni: podłóg, luster, sanitariatów, piekarników czy okapów. Do zastosowań w kuchniach i pomieszczeniach sanitarnych. Akcesoria i kabel można przechowywać na urządzeniu dzięki zintegrowanym uchwytom. Możliwości ustawienia urządzenia w pozycji pionowej. System dwóch zbiorników.
Zbiornik na wodę może być uzupełniany podczas pracy bez potrzeby jej przerywania. Tylko część wody jest podgrzewana dzięki czemu parownica jest szybko gotowa do pracy. System pozwalający uzyskać parę lub strumień gorącej wody. Zintegrowany schowek pozwalający przechowywać potrzebne akcesoria na parownicy.
</t>
  </si>
  <si>
    <t>Stelaż stolika metalowy malowany proszkowo biały/czarny Regulowana wysokość stolika, regulacja pochylenia blatu obramowanie blatu z tworzywa sztucznego zapobiegające zsuwaniu się przedmiotów Kolor blatu olcha, buk 4 kółka jezdne w tym 2 z hamulcem</t>
  </si>
  <si>
    <t>Stojak na kroplówki metalowy malowany proszkowo kolor biały Wieszak dwuramienny metalowy, nierdzewny Wysokość stojaka minimum 1200 mm, maksimum 2200 mm. Podstawa 5 ramienna z obrotowymi kółkami z hamulcami</t>
  </si>
  <si>
    <t>Cechy produktu                                                                                                                                  koła tylne gumowe, koła przednie gumowe obrotowe                                                         niezależny hamulec na każdym z kół                                                                                     aluminiowa rama malowana                                                                                                      zaprojektowany do używania pod prysznicem                                                                               dwa poziomy regulacji wysokości siedziska 500 lub 550                                                        miękkie siedzisko tapicerowane nieprzemakalnym i łatwym w czyszczeniu materiałem               pojemnik sanitarny  maskownica otworu toaletowego</t>
  </si>
  <si>
    <t>Parametry: cztery koła jezdne, z których dwa posiadają blokadę jazdy i obrotu
regulacja wysokości za pomocą pompy hydraulicznej
leże tapicerowane porofleksem
Długość całkowita - 2040 mm
Szerokość całkowita - 800 mm 
Minimalna wysokość leża - 560 mm 
Maksymalna wysokość leża - 960 mm
Kąt nachylenia wezgłowia - 0-25 stopni
Obciążenie do 160 kg</t>
  </si>
  <si>
    <t>Wózek do rozwożenia leków,1 wymienna taca ze stali kwasoodpornej, 4 kuwety z tworzywa, 1 uchwyt worka. 1 kosz druciany, 4 kółka jezdne,</t>
  </si>
  <si>
    <t>aluminiowa rama                                                                                                                          oparcie i podłokietniki                                                                                                              siedzisko wykonane z wytrzymałego PCV                                                                            regulowane na wysokości nóżki                                                                                              nasadki antypoślizgowe</t>
  </si>
  <si>
    <r>
      <t>Przeno</t>
    </r>
    <r>
      <rPr>
        <sz val="11"/>
        <color rgb="FF000000"/>
        <rFont val="Times New Roman"/>
        <family val="1"/>
        <charset val="238"/>
      </rPr>
      <t>ś</t>
    </r>
    <r>
      <rPr>
        <sz val="10"/>
        <color rgb="FF222222"/>
        <rFont val="Times New Roman"/>
        <family val="1"/>
        <charset val="238"/>
      </rPr>
      <t>nik ta</t>
    </r>
    <r>
      <rPr>
        <sz val="11"/>
        <color rgb="FF000000"/>
        <rFont val="Times New Roman"/>
        <family val="1"/>
        <charset val="238"/>
      </rPr>
      <t>ś</t>
    </r>
    <r>
      <rPr>
        <sz val="10"/>
        <color rgb="FF222222"/>
        <rFont val="Times New Roman"/>
        <family val="1"/>
        <charset val="238"/>
      </rPr>
      <t xml:space="preserve">mowo-rolkowy Rolki (mata, </t>
    </r>
    <r>
      <rPr>
        <sz val="11"/>
        <color rgb="FF000000"/>
        <rFont val="Times New Roman"/>
        <family val="1"/>
        <charset val="238"/>
      </rPr>
      <t>ś</t>
    </r>
    <r>
      <rPr>
        <sz val="10"/>
        <color rgb="FF222222"/>
        <rFont val="Times New Roman"/>
        <family val="1"/>
        <charset val="238"/>
      </rPr>
      <t>lizgi, transporter, przeno</t>
    </r>
    <r>
      <rPr>
        <sz val="11"/>
        <color rgb="FF000000"/>
        <rFont val="Times New Roman"/>
        <family val="1"/>
        <charset val="238"/>
      </rPr>
      <t>ś</t>
    </r>
    <r>
      <rPr>
        <sz val="10"/>
        <color rgb="FF222222"/>
        <rFont val="Times New Roman"/>
        <family val="1"/>
        <charset val="238"/>
      </rPr>
      <t>nik ta</t>
    </r>
    <r>
      <rPr>
        <sz val="11"/>
        <color rgb="FF000000"/>
        <rFont val="Times New Roman"/>
        <family val="1"/>
        <charset val="238"/>
      </rPr>
      <t>ś</t>
    </r>
    <r>
      <rPr>
        <sz val="10"/>
        <color rgb="FF222222"/>
        <rFont val="Times New Roman"/>
        <family val="1"/>
        <charset val="238"/>
      </rPr>
      <t>mowo-rolkowy, rolkowo-ta</t>
    </r>
    <r>
      <rPr>
        <sz val="11"/>
        <color rgb="FF000000"/>
        <rFont val="Times New Roman"/>
        <family val="1"/>
        <charset val="238"/>
      </rPr>
      <t>ś</t>
    </r>
    <r>
      <rPr>
        <sz val="10"/>
        <color rgb="FF222222"/>
        <rFont val="Times New Roman"/>
        <family val="1"/>
        <charset val="238"/>
      </rPr>
      <t>mowy płaski) Przeznaczenie do transportu przenoszenia/przesuwania pacjenta Wymiary długo</t>
    </r>
    <r>
      <rPr>
        <sz val="11"/>
        <color rgb="FF000000"/>
        <rFont val="Times New Roman"/>
        <family val="1"/>
        <charset val="238"/>
      </rPr>
      <t>ś</t>
    </r>
    <r>
      <rPr>
        <sz val="10"/>
        <color rgb="FF222222"/>
        <rFont val="Times New Roman"/>
        <family val="1"/>
        <charset val="238"/>
      </rPr>
      <t>ć 1100 mm, szeroko</t>
    </r>
    <r>
      <rPr>
        <sz val="11"/>
        <color rgb="FF000000"/>
        <rFont val="Times New Roman"/>
        <family val="1"/>
        <charset val="238"/>
      </rPr>
      <t>ś</t>
    </r>
    <r>
      <rPr>
        <sz val="10"/>
        <color rgb="FF222222"/>
        <rFont val="Times New Roman"/>
        <family val="1"/>
        <charset val="238"/>
      </rPr>
      <t>ć 485 mm Udźwig 160 kg.</t>
    </r>
  </si>
  <si>
    <r>
      <t>Ławeczka fotel obrotowy Możliwość zablokowania siedziska w 4 pozycjach (co 90</t>
    </r>
    <r>
      <rPr>
        <vertAlign val="superscript"/>
        <sz val="10"/>
        <color rgb="FF222222"/>
        <rFont val="Times New Roman"/>
        <family val="1"/>
        <charset val="238"/>
      </rPr>
      <t>o</t>
    </r>
    <r>
      <rPr>
        <sz val="10"/>
        <color rgb="FF222222"/>
        <rFont val="Times New Roman"/>
        <family val="1"/>
        <charset val="238"/>
      </rPr>
      <t>);
Gumowe podkładki zabezpieczająca przed ślizganiem ławki oraz rysowaniem wanny;
Szerokość wewnętrzna (w wannie) 580 mm;
Wymiar siedziska szer. 400 x gł. 320 mm;
Wymiar wgłębny -130 mm;
Produkt medyczny, atestowany.</t>
    </r>
  </si>
  <si>
    <t>Ciśnieniomierz z ekranem dotykowym. Umożliwia badanie przesiewowe migotania przedsionków podczas pomiaru ciśnienia krwi za pomocą specjalnej technologii. Urządzenie z możliwością przechowywania 99 wyników pomiarów dla każdego z dwóch użytkowników, a dodatkowo pozwala na pomiar w trybie gościa (bez wybierania użytkownika).
Ekran dotykowy
Technologia szczególna - Wykrywanie migotania przedsionków
Podłączenie do komputera
Obliczanie średniej ze wszystkich pomiarów
Blokada ekranu
Pamięć dla 2 użytkowników po 99 pomiarów
Sztywny mankiet M-L (22-42 cm)
Zasilacz ; Gwarancja 5 lat
Dane techniczne:
Zakres pomiarowy: ciśnienie krwi: 20-280 mmHg ;
puls: 40-200 uderzeń na minutę
Rozmiar: 160 x 82 x 35mm
Masa: 312g (z bateriami, bez wliczenia mankietu)
Baterie: 4 szt. 1,5V ; baterie AAA</t>
  </si>
  <si>
    <t>Dane techniczne: bezdotykowy, elektroniczny, na podczerwień, pomiar na czole temperatury ciała. Dodatkowo: temperatura przedmiotu, pomieszczenia.
Rodzaj baterii/zasilacza 2 baterie AAA
Wymiary 138×95×40mm
Waga urządzenia 90 g bez baterii
Automatyczne wyłączenie - Tak
Dokładność pomiaru w zakresie 34.0~34.9°C:±0.3 °C / 93.2~94.8°F:±0.5°F; w z akresie 35.0~42.0°C:±0.2 °C / 95.0~107.6°F:±0.4°F; w z akresie 42.1~43.0°C: ±0.3 °C 107.8~109.4°F: ±0.5°F W trybie Powierzchnia: ±0,2°C/0.3°F
Zakres pomiaru - Tryb ciało 34,0~43,0°C (93.2~109.4°F); Tryb Obiekt 0~100°C (32~212°F)
Czas pomiaru 2 s
Podziałka na wyświetlaczu 0.1°C (0.1°F)
Skład zestawu: 1 termometr na podczerwień, 2 baterie alkaliczne typu AAA, Instrukcja użytkownika</t>
  </si>
  <si>
    <t>rozmiar (cm): 100 x 200
dopuszczalne obciążenie: 250 kg
Wykonana z bardzo śliskiej i wytrzymałej tkaniny (poliamid-nylon)
Możliwość prania w temperaturze 82 stopni
Mata posiada uchwyty z boku i przodu
Na całym obwodzie uchwyty do przesuwania z taśmy poliestrowej 2.5cm
Konstrukcja maty ślizgowej pozwalająca na swobodny transfer pacjenta, w dowolnym kierunku, bez konieczności wcześniejszego skierowania podopiecznego w kierunku ślizgu.</t>
  </si>
  <si>
    <t>Myjka podfoliowana, jednorazowa, celulozowa, wymiary-nie mniej niż: 22,5 x 16 cm,      opakow. a' 50 szt.</t>
  </si>
  <si>
    <r>
      <t xml:space="preserve">Koncentrator tlenu z czujnikiem stężenia tlenu.
Cechy urządzenia: wyświetlacz LCD; funkcja jonizacji powietrza; nawilżacz 35 ml; sterowany pilotem; systemy alarmowe; cicha praca ; kompaktowe wymiary i niska waga; max. 15 h pracy
Koncentrator z możliwością podłączenia do zapalniczki samochodowej.
Dane techniczne:
Zasilanie AC 220+/-22V,50+/-1Hz
Pobór mocy 100VA
Strumień wyjściowy 1-5l/min (1l/min&gt;90%)
Ciśnienie wyjściowe 45kPa
Stężenie tlenu 30%-90%
Poziom hałasu </t>
    </r>
    <r>
      <rPr>
        <sz val="10"/>
        <color rgb="FF000000"/>
        <rFont val="Calibri"/>
        <family val="2"/>
        <charset val="238"/>
      </rPr>
      <t>≤</t>
    </r>
    <r>
      <rPr>
        <sz val="10"/>
        <color rgb="FF000000"/>
        <rFont val="Times New Roman"/>
        <family val="1"/>
        <charset val="238"/>
      </rPr>
      <t xml:space="preserve"> 40dB
Max czas pracy na dobę - 15h
Wymiary 295×175×270mm
Waga 8kg
USTAWIENIE PRZEPŁYWÓW TLENU:
PRZEPŁYW STĘŻENIE
1 L 90 %
1,5 L -2 L 50 %
2,5 L - 3 L 40 %
4 L 33 %
5 L 30 %</t>
    </r>
  </si>
  <si>
    <t xml:space="preserve">pulsoksymetr </t>
  </si>
  <si>
    <t>Rozmiar produktu   40 cm x 40 cm x 5cm                                                                                  Produkt zbudowany z elastycznych komór wypełnionych powietrzem i połączonych ze sobą   Napełnienie powietrzem oraz  regulacja  ciśnienia  odbywa się przy pomocy pompki i zaworu powietrznego maksymalna waga użytkownika do 140 kg</t>
  </si>
  <si>
    <t>ilość (szt)</t>
  </si>
  <si>
    <t>% VAT</t>
  </si>
  <si>
    <t xml:space="preserve">Wartośc jednostowa brutto </t>
  </si>
  <si>
    <t xml:space="preserve">Część III - Dostawa sprzętu medycznego - Dostawa mebli </t>
  </si>
  <si>
    <t>Część II - Dostawa sprzętu medycznego -  sprzętu gospodarczego</t>
  </si>
  <si>
    <t>wartość jednostkowa brutto</t>
  </si>
  <si>
    <t xml:space="preserve">wartość brutto </t>
  </si>
  <si>
    <t xml:space="preserve">% VAT </t>
  </si>
  <si>
    <t xml:space="preserve">wartość jednostkowa brutto </t>
  </si>
  <si>
    <t>nazwa, model, producent</t>
  </si>
  <si>
    <t xml:space="preserve">  Pojemność zbiornika:  10- 15 litrów
Napięcie:  220- 230v AC
Moc silnika:   1000-1400W
Maksymalna odległość rozpylania: min 6 metrów
Średnica cząsteczek:  20~50um
Waga: do 5kg    
                                                              </t>
  </si>
  <si>
    <t>Lampa przejezdna na statywie,blacha kwasoodporna zapewniająca łatwość dezynfekcji i mycia lampy.  
Wszelkie wymagane certyfikaty.
DANE TECHNICZNE:
napięcie zasilania: 230 V 50 Hz
pobór mocy: 115 VA
element emitujący promieniowanie UV-C: 2xTUV55W
trwałość promiennika : 8000 h
wydajność wentylatora: 199 m3 / h
dezynfekowana kubatura: 45-90 m3
zasięg działania lampy: 18-36 m2
klasa zabezpieczenia ppor.: I
typ obudowy : IP 20
wymiary kopuły: 1125 x 215 x 130 mm
wymiary: 600 x 1740 x 600 mm</t>
  </si>
  <si>
    <t>Mata przylepna  powierzchnia przylepna poszczególnych warstw o wysokości 35 mikronów materiał polietylen liczba warstw min 30 wymiary 60x90 cm</t>
  </si>
  <si>
    <t xml:space="preserve">Parametry: Czujnik ruchu od 8 -12 cm
Dysza - spray do płynów dezynfekcyjnych - regulacji wielkości strzału 0,5 lub 1,0 ml
Okienko do kontroli poziomu płynu dezynfekcyjnego w dozowniku
Zamknięcie: Zamek i kluczyk plastikowy/metalowy
Sposób dozowania: Automatyczny/fotokomórka
Napełnianie: Z kanistra Zasilanie za pomocą 4 baterii AA
</t>
  </si>
  <si>
    <t>Waga urządzenia: do 2 kg
Tryb pracy: Praca ciągła
Napięcie: 100 - 240 V 50 - 60 Hz
Zakres regulacji siły ssania: 3 zakresy podcisnienia 18kPa, 36kPa, 80kPa
Maksymalne zassanie: 15 l/min
Materiał pojemnika na wydzielinę: PC
Pojemność pojemnika: ok. 500 ccm
CERTYFIKAT CE, TV i ISO 9002</t>
  </si>
  <si>
    <t>Zestaw do terapii aerozolowej o szerokim spektrum zastosowań z kompletnym zestawem akcesoriów wraz z oczyszczaczem nosa i zatok nebulizatorem z regulacją wielkości cząsteczek i systemem oszczędzania leku.
Irygator do nosa do profilaktyki i terapii oddechowej. Do codziennego płukania jamy nosowej u dorosłych i dzieci, przy zastosowaniu zarówno roztworu soli fizjologicznej jak i leków do użycia drogą aerozolu.
W zestawie: Kompresor ; Zapasowy filtr oczyszczający powietrze trafiające do kompresora ; końcówka do nosa ; ustnik ; przewód powietrzny.
Duża maska dla dorosłych z miękką obwódką i zaworem antydyspersyjnym.
Nebulizator z 2 stopniową regulacją parametrów nebulizacji oraz nakładką oszczędzającą lek.</t>
  </si>
  <si>
    <t>Pomiar wysycenia krwi tlenem – saturacji [SpO2] oraz pulsu [PR]
Zakres pomiaru SpO2 35-100%; dokładność w przedziale 70-100% (±2% normalne warunki pomiaru, ±3% ruch, niska perfuzja), dla wartości &lt;70% niezdefiniowane.
Zakres pomiaru Pulsu 30-240 uderzeń/minutę; dokładność ±2bpm 
Pulsoksymetr ma możliwość rozbudowy o pomiar indeksu perfuzji [PI]. Możliwość pracy w trybie ciągłym i okresowym, z podłączeniem do sieci zasilania.  Alarmy dźwiękowe. Zapis mierzonych wartości. Urządzenie z wewnętrzną pamięcią. Zasilanie z wymiennego akumulatora oraz sieci AC (złącze USB). 
Wyrób Medyczny z Certyfikatem CE, Deklaracją Zgodności oraz powiadomieniem do Rejestru
Wyrobów Medycznych.</t>
  </si>
  <si>
    <t xml:space="preserve">Łóżko rehabilitacyjne z regulowanym stolikiem nakładanym na barierki do karmienia osoby leżącej.
Funkcje:
Leże cztero-segmentowe, metalowe lub drewniane z materacem
płynna regulacja wysokości leża na pilota,
Pozycja anty-trendelenburga,
płynna regulacja kąta nachylenia wezgłowia na pilota,
płynna regulacja kąta nachylenia segmentu uda na pilota,
manualna regulacja kąta nachylenia segmentu łydki,
siłowniki LINAK,
obudowa skrzynkowa w kolorze drzewa bukowego,
Wysięgnik i barierki na wyposażeniu,
Łóżko dostarczane na systemie transportowym.
</t>
  </si>
  <si>
    <t xml:space="preserve">Łóżko pielęgnacyjne osoby leżącej.
Wymiary zewnętrzne łóżka 90 do 105 cm x 200cm – 210 do 215cm Funkcje łóżka regulacja obrotu leża 90 (funkcja fotela) regulacja przechyłu fotela (funkcja pionizacji) regulacja segmentu oparcia pleców regulacja wysokości barierki ochronne wysięgnik z uchwytem, kółka jezdne z blokadą, dopuszczalna waga pacjenta 120kg , wykonane z drewna, materac
</t>
  </si>
  <si>
    <r>
      <t xml:space="preserve">Podnośnik do łatwego manewrowania transportu i podnoszenia niepełnosprawnych.  </t>
    </r>
    <r>
      <rPr>
        <b/>
        <sz val="10"/>
        <color rgb="FF222222"/>
        <rFont val="Times New Roman"/>
        <family val="1"/>
        <charset val="238"/>
      </rPr>
      <t>Cechy produktu</t>
    </r>
    <r>
      <rPr>
        <sz val="10"/>
        <color rgb="FF222222"/>
        <rFont val="Times New Roman"/>
        <family val="1"/>
        <charset val="238"/>
      </rPr>
      <t xml:space="preserve">:
rączka sterująca w kształcie litery „U”
wykończenie: malowana rama proszkowo-epoksydowa,
bardzo łatwy montaż,
sterowanie elektryczne
jednostka sterująca wyposażona w przycisk awaryjny,
wyposażony w asekuracyjny system szybkiego opuszczania pozwalający na bezpieczne, mechaniczne opuszczenie pacjenta w przypadku wyładowania baterii,
siłownik certyfikowanego producenta,
koła przednie obrotowe,
koła tylne wyposażone w hamulec,
regulowana szerokość nóg podstawy za pomocą pedłąu nożnego,
W skład podnośnika wchodzi:
- nosidło ze stabilizacją głowy do codziennego użytku,
- nosidło ze stabilizacją głowy do kąpieli. Parametry technicznie:
Długość: 110cm
Rozstaw podstawy: 58-80 cm
Wysokość uchwytów: 110 do 120 cm
Wysokość podnoszenia: min 70 max 180 cm
Przednie koła: 3"
Tylne koła: 4"
Max waga użytkownika 150 kg
</t>
    </r>
  </si>
  <si>
    <t>cechy  produktu                                                                                                                           tworzywo- skóra syntetyczna                                                                                                   kółka umożliwiające przemieszczanie się fotela po płaskich powierzchniach  maksymalne obciążenie 150 kg                                                                                              fotel posiadający panel/pilot, regulacja oparcia</t>
  </si>
  <si>
    <r>
      <t>Cechy produktu: Materiał ramy – aluminium - koła tylne wypinane na szybkozłączki, maksymalne obciążenie do 130 kg - tapicerka ortopedyczna - oparcie odchylające się w sposób płynny przy pomocy sprężyn hydraulicznych - szeroko</t>
    </r>
    <r>
      <rPr>
        <sz val="11"/>
        <color rgb="FF000000"/>
        <rFont val="Times New Roman"/>
        <family val="1"/>
        <charset val="238"/>
      </rPr>
      <t>ś</t>
    </r>
    <r>
      <rPr>
        <sz val="10"/>
        <color rgb="FF222222"/>
        <rFont val="Times New Roman"/>
        <family val="1"/>
        <charset val="238"/>
      </rPr>
      <t>ć wózka do 65 cm. - zagłówek o zmiennej objęto</t>
    </r>
    <r>
      <rPr>
        <sz val="11"/>
        <color rgb="FF000000"/>
        <rFont val="Times New Roman"/>
        <family val="1"/>
        <charset val="238"/>
      </rPr>
      <t>ś</t>
    </r>
    <r>
      <rPr>
        <sz val="10"/>
        <color rgb="FF222222"/>
        <rFont val="Times New Roman"/>
        <family val="1"/>
        <charset val="238"/>
      </rPr>
      <t>ci - możliwo</t>
    </r>
    <r>
      <rPr>
        <sz val="11"/>
        <color rgb="FF000000"/>
        <rFont val="Times New Roman"/>
        <family val="1"/>
        <charset val="238"/>
      </rPr>
      <t>ś</t>
    </r>
    <r>
      <rPr>
        <sz val="10"/>
        <color rgb="FF222222"/>
        <rFont val="Times New Roman"/>
        <family val="1"/>
        <charset val="238"/>
      </rPr>
      <t>ć odchylenia podnóżków na bok: na zewnątrz oraz do wewnątrz - możliwo</t>
    </r>
    <r>
      <rPr>
        <sz val="11"/>
        <color rgb="FF000000"/>
        <rFont val="Times New Roman"/>
        <family val="1"/>
        <charset val="238"/>
      </rPr>
      <t>ś</t>
    </r>
    <r>
      <rPr>
        <sz val="10"/>
        <color rgb="FF222222"/>
        <rFont val="Times New Roman"/>
        <family val="1"/>
        <charset val="238"/>
      </rPr>
      <t>ć odchylenia oparcia o 90 stopni</t>
    </r>
  </si>
  <si>
    <r>
      <t xml:space="preserve">Wózek transportowo kąpielowy Podstawa wózka wykonana ze stali nierdzewnej malowanej proszkowo Wymiary: szerokość min. 67 cm. Długość min. 190 cm. Wysokość regulowana od 80 do 120 cm sterowany hydraulicznie Maksymalne obciążenie do 200 kg Wózek na 4 obrotowych kółkach z hamulcami </t>
    </r>
    <r>
      <rPr>
        <sz val="10"/>
        <color rgb="FF000000"/>
        <rFont val="Times New Roman"/>
        <family val="1"/>
        <charset val="238"/>
      </rPr>
      <t>Materac PCV z napięciami do odpływu płynów, poduszka w kształcie trapezoidalnym oraz specjalny wąż odpływowy.</t>
    </r>
  </si>
  <si>
    <t>Stacja do prasowania. Rodzaj stopy: Szkliwo
Wytwarzanie pary: 90 g/min
Ciśnienie pary: do 5.8 bara
Dodatkowe uderzenie pary: tak, do 200 g/min
Moc: 2170 W
Czas nagrzewania: 70 sekund
Deska w zestawie: tak, 3-pozycyjna wbudowana deska Smart Board 
Akcesoria w zestawie: szczotka do grubych tkanin, zdejmowany zaczep na wieszak
Dodatkowe funkcje: wyjmowany zbiornik na wodę, czujnik wody w zbiorniku, ostrzeżenie o kamieniu, Auto Stop, regulacja drążka</t>
  </si>
  <si>
    <t xml:space="preserve">Parawan trzyskrzydłowy. Metalowa konstrukcja, kółka gumowe z hamulcem, ekrany zmywalne. Wysokość min 160 max 180 cm. Szerokość skrzydła min 60 cm. </t>
  </si>
  <si>
    <r>
      <t>Cechy produktu Typ kompresora – pneumatyczny Rozmiar cząsteczek MMAD ; min. 3,0 um, Maksymalne ci</t>
    </r>
    <r>
      <rPr>
        <sz val="11"/>
        <color rgb="FF000000"/>
        <rFont val="Times New Roman"/>
        <family val="1"/>
        <charset val="238"/>
      </rPr>
      <t>ś</t>
    </r>
    <r>
      <rPr>
        <sz val="10"/>
        <color rgb="FF000000"/>
        <rFont val="Times New Roman"/>
        <family val="1"/>
        <charset val="238"/>
      </rPr>
      <t>nienie 1,5 bar  Pojemność min. 5 ml, Zasilanie 230 V. Produkt powinien zawierać : zatyczka do nosa, ustnik kątowy, wężyk do pulsacyjnego podawania bolusa, wężyk powietrza pod ciśnieniem , przewód zasilający</t>
    </r>
  </si>
  <si>
    <t>Cechy  produktu                                                                                                                           Tworzywo -drewno szuflada na prowadnicach, półka z drzwiczkami, cztery stabilne nogi lub kółka.           Parametry techniczne                                                                                                               wysokość do 91 cm  szerokość do 58 cm   głębokość do  45 cm</t>
  </si>
  <si>
    <t xml:space="preserve">Łóżko drewniane.
Parametry:
Leże o wym. 90 x 200 – materac kieszeniowy wymiary łóżka 90- 97 x 200 – 210 stelaż pod materac –pojemnik na pościel – tak/nie łóżko posiada cztery nogi , zagłówek
</t>
  </si>
  <si>
    <t>Dotykowy (nie łokciowy) lub automatyczny. Parametry: materiał obudowy: wysokojakościowa stal nierdzewna 
wymiary [cm]: min 10 (sz),  min 26 (wys)
zamek z kluczykiem
szczelina kontroli poziomu płynu
montaż do ściany  
butelka plastikowa z dozownikiem w komplecie
butelka i pompka wielokrotnego stosowania, bardzo łatwe ponowne napełnianie zbiorniczka płynem
doza - zgodnie z zaleceniem producenta płynu
Pojemność 1000 ml
materiał dozownika: wysokiej jakości tworzywo</t>
  </si>
  <si>
    <t>Dotykowy(nie łokciowy) lub automatyczny. Parametry: materiał obudowy: wysokojakościowa stal nierdzewna 
wymiary [cm]: min 10 (sz), min 26(wys)
zamek z kluczykiem
szczelina kontroli poziomu płynu
montaż do ściany  
butelka plastikowa z dozownikiem w komplecie
butelka i pompka wielokrotnego stosowania, bardzo łatwe ponowne napełnianie zbiorniczka płynem
doza - zgodnie z zaleceniem producenta płynu
Pojemność 1000 ml
materiał dozownika: wysokiej jakości tworzywo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</si>
</sst>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415]General"/>
    <numFmt numFmtId="165" formatCode="[$-415]#,##0.00"/>
  </numFmts>
  <fonts count="20">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color rgb="FF000000"/>
      <name val="Czcionka tekstu podstawowego"/>
      <charset val="238"/>
    </font>
    <font>
      <b/>
      <sz val="12"/>
      <color rgb="FF000000"/>
      <name val="Calibri"/>
      <family val="2"/>
      <charset val="238"/>
    </font>
    <font>
      <sz val="12"/>
      <color rgb="FF000000"/>
      <name val="Calibri"/>
      <family val="2"/>
      <charset val="238"/>
    </font>
    <font>
      <sz val="9"/>
      <color theme="1"/>
      <name val="Calibri"/>
      <family val="2"/>
      <charset val="238"/>
      <scheme val="minor"/>
    </font>
    <font>
      <sz val="11"/>
      <color rgb="FF000000"/>
      <name val="Calibri"/>
      <family val="2"/>
      <charset val="238"/>
    </font>
    <font>
      <sz val="9"/>
      <color rgb="FF000000"/>
      <name val="Calibri"/>
      <family val="2"/>
      <charset val="238"/>
      <scheme val="minor"/>
    </font>
    <font>
      <b/>
      <sz val="9"/>
      <color theme="1"/>
      <name val="Calibri"/>
      <family val="2"/>
      <charset val="238"/>
      <scheme val="minor"/>
    </font>
    <font>
      <b/>
      <sz val="10"/>
      <color rgb="FF000000"/>
      <name val="Times New Roman"/>
      <family val="1"/>
      <charset val="238"/>
    </font>
    <font>
      <sz val="10"/>
      <color rgb="FF000000"/>
      <name val="Times New Roman"/>
      <family val="1"/>
      <charset val="238"/>
    </font>
    <font>
      <sz val="10"/>
      <color rgb="FF222222"/>
      <name val="Times New Roman"/>
      <family val="1"/>
      <charset val="238"/>
    </font>
    <font>
      <sz val="11"/>
      <color rgb="FF000000"/>
      <name val="Times New Roman"/>
      <family val="1"/>
      <charset val="238"/>
    </font>
    <font>
      <b/>
      <sz val="10"/>
      <color rgb="FF222222"/>
      <name val="Times New Roman"/>
      <family val="1"/>
      <charset val="238"/>
    </font>
    <font>
      <vertAlign val="superscript"/>
      <sz val="10"/>
      <color rgb="FF222222"/>
      <name val="Times New Roman"/>
      <family val="1"/>
      <charset val="238"/>
    </font>
    <font>
      <sz val="10"/>
      <color rgb="FF000000"/>
      <name val="Calibri"/>
      <family val="2"/>
      <charset val="238"/>
    </font>
    <font>
      <sz val="10"/>
      <color rgb="FF111111"/>
      <name val="Times New Roman"/>
      <family val="1"/>
      <charset val="238"/>
    </font>
    <font>
      <sz val="12"/>
      <color theme="1"/>
      <name val="Calibri"/>
      <family val="2"/>
      <charset val="238"/>
      <scheme val="minor"/>
    </font>
    <font>
      <sz val="8"/>
      <name val="Calibri"/>
      <family val="2"/>
      <charset val="238"/>
      <scheme val="minor"/>
    </font>
  </fonts>
  <fills count="3">
    <fill>
      <patternFill patternType="none"/>
    </fill>
    <fill>
      <patternFill patternType="gray125"/>
    </fill>
    <fill>
      <patternFill patternType="solid">
        <fgColor rgb="FFF3F3F3"/>
        <bgColor rgb="FFF3F3F3"/>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medium">
        <color indexed="64"/>
      </right>
      <top style="medium">
        <color indexed="64"/>
      </top>
      <bottom/>
      <diagonal/>
    </border>
    <border>
      <left style="medium">
        <color indexed="64"/>
      </left>
      <right style="thin">
        <color rgb="FF000000"/>
      </right>
      <top style="thin">
        <color rgb="FF000000"/>
      </top>
      <bottom/>
      <diagonal/>
    </border>
    <border>
      <left style="thin">
        <color rgb="FF000000"/>
      </left>
      <right style="medium">
        <color indexed="64"/>
      </right>
      <top/>
      <bottom style="thin">
        <color rgb="FF000000"/>
      </bottom>
      <diagonal/>
    </border>
    <border>
      <left style="medium">
        <color indexed="64"/>
      </left>
      <right style="medium">
        <color indexed="64"/>
      </right>
      <top/>
      <bottom style="medium">
        <color indexed="64"/>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right style="medium">
        <color indexed="64"/>
      </right>
      <top/>
      <bottom style="medium">
        <color indexed="64"/>
      </bottom>
      <diagonal/>
    </border>
    <border>
      <left style="thin">
        <color rgb="FF000000"/>
      </left>
      <right style="thin">
        <color rgb="FF000000"/>
      </right>
      <top/>
      <bottom/>
      <diagonal/>
    </border>
    <border>
      <left style="thin">
        <color rgb="FF000000"/>
      </left>
      <right style="medium">
        <color indexed="64"/>
      </right>
      <top/>
      <bottom style="thin">
        <color indexed="64"/>
      </bottom>
      <diagonal/>
    </border>
    <border>
      <left style="thin">
        <color rgb="FF000000"/>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medium">
        <color indexed="64"/>
      </right>
      <top style="thin">
        <color rgb="FF000000"/>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thin">
        <color rgb="FF000000"/>
      </left>
      <right/>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style="medium">
        <color indexed="64"/>
      </right>
      <top style="thin">
        <color rgb="FF000000"/>
      </top>
      <bottom/>
      <diagonal/>
    </border>
    <border>
      <left style="medium">
        <color indexed="64"/>
      </left>
      <right style="medium">
        <color indexed="64"/>
      </right>
      <top/>
      <bottom style="thin">
        <color rgb="FF000000"/>
      </bottom>
      <diagonal/>
    </border>
    <border>
      <left style="medium">
        <color indexed="64"/>
      </left>
      <right style="medium">
        <color indexed="64"/>
      </right>
      <top style="thin">
        <color indexed="64"/>
      </top>
      <bottom style="medium">
        <color indexed="64"/>
      </bottom>
      <diagonal/>
    </border>
    <border>
      <left style="thin">
        <color rgb="FF000000"/>
      </left>
      <right style="medium">
        <color indexed="64"/>
      </right>
      <top style="thin">
        <color indexed="64"/>
      </top>
      <bottom style="thin">
        <color rgb="FF000000"/>
      </bottom>
      <diagonal/>
    </border>
    <border>
      <left style="thin">
        <color rgb="FF000000"/>
      </left>
      <right style="medium">
        <color indexed="64"/>
      </right>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indexed="64"/>
      </left>
      <right style="medium">
        <color indexed="64"/>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thin">
        <color rgb="FF000000"/>
      </top>
      <bottom/>
      <diagonal/>
    </border>
    <border>
      <left style="medium">
        <color indexed="64"/>
      </left>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right/>
      <top style="medium">
        <color indexed="64"/>
      </top>
      <bottom style="medium">
        <color indexed="64"/>
      </bottom>
      <diagonal/>
    </border>
    <border>
      <left/>
      <right/>
      <top/>
      <bottom style="medium">
        <color indexed="64"/>
      </bottom>
      <diagonal/>
    </border>
    <border>
      <left style="thin">
        <color rgb="FF000000"/>
      </left>
      <right style="thin">
        <color rgb="FF000000"/>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right style="medium">
        <color indexed="64"/>
      </right>
      <top style="thin">
        <color rgb="FF000000"/>
      </top>
      <bottom/>
      <diagonal/>
    </border>
    <border>
      <left/>
      <right style="medium">
        <color indexed="64"/>
      </right>
      <top/>
      <bottom/>
      <diagonal/>
    </border>
    <border>
      <left style="thin">
        <color rgb="FF000000"/>
      </left>
      <right style="thin">
        <color indexed="64"/>
      </right>
      <top style="thin">
        <color rgb="FF000000"/>
      </top>
      <bottom style="thin">
        <color indexed="64"/>
      </bottom>
      <diagonal/>
    </border>
    <border>
      <left style="medium">
        <color indexed="64"/>
      </left>
      <right style="thin">
        <color rgb="FF000000"/>
      </right>
      <top style="medium">
        <color indexed="64"/>
      </top>
      <bottom/>
      <diagonal/>
    </border>
  </borders>
  <cellStyleXfs count="3">
    <xf numFmtId="0" fontId="0" fillId="0" borderId="0"/>
    <xf numFmtId="43" fontId="1" fillId="0" borderId="0" applyFont="0" applyFill="0" applyBorder="0" applyAlignment="0" applyProtection="0"/>
    <xf numFmtId="164" fontId="3" fillId="0" borderId="0" applyBorder="0" applyProtection="0"/>
  </cellStyleXfs>
  <cellXfs count="130">
    <xf numFmtId="0" fontId="0" fillId="0" borderId="0" xfId="0"/>
    <xf numFmtId="164" fontId="4" fillId="0" borderId="2" xfId="2" applyFont="1" applyBorder="1" applyAlignment="1">
      <alignment horizontal="center" vertical="center"/>
    </xf>
    <xf numFmtId="164" fontId="4" fillId="0" borderId="3" xfId="2" applyFont="1" applyBorder="1" applyAlignment="1">
      <alignment vertical="center"/>
    </xf>
    <xf numFmtId="164" fontId="4" fillId="0" borderId="3" xfId="2" applyFont="1" applyBorder="1" applyAlignment="1">
      <alignment horizontal="center" vertical="center"/>
    </xf>
    <xf numFmtId="164" fontId="5" fillId="0" borderId="2" xfId="2" applyFont="1" applyBorder="1" applyAlignment="1">
      <alignment vertical="center"/>
    </xf>
    <xf numFmtId="0" fontId="6" fillId="0" borderId="8" xfId="0" applyFont="1" applyBorder="1" applyAlignment="1">
      <alignment vertical="center" wrapText="1"/>
    </xf>
    <xf numFmtId="0" fontId="6" fillId="0" borderId="11" xfId="0" applyFont="1" applyBorder="1" applyAlignment="1">
      <alignment horizontal="center" vertical="center" wrapText="1"/>
    </xf>
    <xf numFmtId="43" fontId="7" fillId="0" borderId="2" xfId="1" applyFont="1" applyBorder="1" applyAlignment="1">
      <alignment vertical="center"/>
    </xf>
    <xf numFmtId="165" fontId="7" fillId="0" borderId="2" xfId="2" applyNumberFormat="1" applyFont="1" applyBorder="1" applyAlignment="1">
      <alignment horizontal="center" vertical="center"/>
    </xf>
    <xf numFmtId="164" fontId="5" fillId="0" borderId="12" xfId="2" applyFont="1" applyBorder="1" applyAlignment="1">
      <alignment vertical="center"/>
    </xf>
    <xf numFmtId="164" fontId="5" fillId="0" borderId="14" xfId="2" applyFont="1" applyBorder="1" applyAlignment="1">
      <alignment vertical="center"/>
    </xf>
    <xf numFmtId="0" fontId="8" fillId="0" borderId="15" xfId="0" applyFont="1" applyBorder="1" applyAlignment="1">
      <alignment vertical="center" wrapText="1"/>
    </xf>
    <xf numFmtId="0" fontId="8" fillId="0" borderId="16" xfId="0" applyFont="1" applyBorder="1" applyAlignment="1">
      <alignment horizontal="center" vertical="center" wrapText="1"/>
    </xf>
    <xf numFmtId="0" fontId="8" fillId="0" borderId="8" xfId="0" applyFont="1" applyBorder="1" applyAlignment="1">
      <alignment vertical="center" wrapText="1"/>
    </xf>
    <xf numFmtId="0" fontId="8" fillId="0" borderId="11" xfId="0" applyFont="1" applyBorder="1" applyAlignment="1">
      <alignment horizontal="center" vertical="center" wrapText="1"/>
    </xf>
    <xf numFmtId="164" fontId="7" fillId="0" borderId="2" xfId="2" applyFont="1" applyBorder="1" applyAlignment="1">
      <alignment horizontal="center" vertical="center"/>
    </xf>
    <xf numFmtId="164" fontId="5" fillId="0" borderId="17" xfId="2" applyFont="1" applyBorder="1" applyAlignment="1">
      <alignment vertical="center"/>
    </xf>
    <xf numFmtId="0" fontId="0" fillId="0" borderId="18" xfId="0" applyBorder="1"/>
    <xf numFmtId="0" fontId="8" fillId="0" borderId="19" xfId="0" applyFont="1" applyBorder="1" applyAlignment="1">
      <alignment vertical="center" wrapText="1"/>
    </xf>
    <xf numFmtId="165" fontId="0" fillId="0" borderId="0" xfId="0" applyNumberFormat="1"/>
    <xf numFmtId="164" fontId="5" fillId="0" borderId="4" xfId="2" applyFont="1" applyBorder="1" applyAlignment="1">
      <alignment vertical="center"/>
    </xf>
    <xf numFmtId="164" fontId="5" fillId="0" borderId="7" xfId="2" applyFont="1" applyBorder="1" applyAlignment="1">
      <alignment vertical="center"/>
    </xf>
    <xf numFmtId="0" fontId="2" fillId="0" borderId="0" xfId="0" applyFont="1"/>
    <xf numFmtId="164" fontId="4" fillId="0" borderId="2" xfId="2" applyFont="1" applyBorder="1" applyAlignment="1">
      <alignment vertical="center"/>
    </xf>
    <xf numFmtId="164" fontId="5" fillId="0" borderId="20" xfId="2" applyFont="1" applyBorder="1" applyAlignment="1">
      <alignment vertical="center"/>
    </xf>
    <xf numFmtId="0" fontId="6" fillId="0" borderId="21" xfId="0" applyFont="1" applyBorder="1" applyAlignment="1">
      <alignment horizontal="center" vertical="center" wrapText="1"/>
    </xf>
    <xf numFmtId="43" fontId="7" fillId="0" borderId="21" xfId="1" applyFont="1" applyBorder="1" applyAlignment="1">
      <alignment horizontal="center" vertical="center"/>
    </xf>
    <xf numFmtId="164" fontId="5" fillId="0" borderId="1" xfId="2" applyFont="1" applyBorder="1" applyAlignment="1">
      <alignment vertical="center"/>
    </xf>
    <xf numFmtId="0" fontId="6" fillId="0" borderId="1" xfId="0" applyFont="1" applyBorder="1" applyAlignment="1">
      <alignment horizontal="center" vertical="center" wrapText="1"/>
    </xf>
    <xf numFmtId="43" fontId="7" fillId="0" borderId="1" xfId="1" applyFont="1" applyBorder="1" applyAlignment="1">
      <alignment horizontal="center" vertical="center"/>
    </xf>
    <xf numFmtId="164" fontId="5" fillId="0" borderId="10" xfId="2" applyFont="1" applyBorder="1" applyAlignment="1">
      <alignment vertical="center"/>
    </xf>
    <xf numFmtId="0" fontId="6" fillId="0" borderId="22" xfId="0" applyFont="1" applyBorder="1" applyAlignment="1">
      <alignment vertical="center" wrapText="1"/>
    </xf>
    <xf numFmtId="0" fontId="6" fillId="0" borderId="0" xfId="0" applyFont="1" applyAlignment="1">
      <alignment vertical="center" wrapText="1"/>
    </xf>
    <xf numFmtId="165" fontId="6" fillId="0" borderId="0" xfId="0" applyNumberFormat="1" applyFont="1" applyAlignment="1">
      <alignment vertical="center" wrapText="1"/>
    </xf>
    <xf numFmtId="0" fontId="9" fillId="0" borderId="0" xfId="0" applyFont="1" applyAlignment="1">
      <alignment vertical="center" wrapText="1"/>
    </xf>
    <xf numFmtId="0" fontId="8" fillId="0" borderId="8" xfId="0" applyFont="1" applyBorder="1" applyAlignment="1">
      <alignment vertical="center" wrapText="1"/>
    </xf>
    <xf numFmtId="0" fontId="8" fillId="0" borderId="0" xfId="0" applyFont="1" applyBorder="1" applyAlignment="1">
      <alignment vertical="center" wrapText="1"/>
    </xf>
    <xf numFmtId="0" fontId="6" fillId="0" borderId="0" xfId="0" applyFont="1" applyBorder="1" applyAlignment="1">
      <alignment vertical="center" wrapText="1"/>
    </xf>
    <xf numFmtId="0" fontId="10" fillId="2" borderId="2" xfId="0" applyFont="1" applyFill="1" applyBorder="1" applyAlignment="1">
      <alignment horizontal="center" vertical="center" wrapText="1"/>
    </xf>
    <xf numFmtId="0" fontId="11" fillId="0" borderId="2" xfId="0" applyFont="1" applyBorder="1" applyAlignment="1">
      <alignment vertical="center" wrapText="1"/>
    </xf>
    <xf numFmtId="0" fontId="12" fillId="0" borderId="2" xfId="0" applyFont="1" applyBorder="1" applyAlignment="1">
      <alignment vertical="center" wrapText="1"/>
    </xf>
    <xf numFmtId="0" fontId="13" fillId="0" borderId="2" xfId="0" applyFont="1" applyBorder="1" applyAlignment="1">
      <alignment vertical="center" wrapText="1"/>
    </xf>
    <xf numFmtId="0" fontId="11" fillId="0" borderId="2" xfId="0" applyFont="1" applyBorder="1" applyAlignment="1">
      <alignment horizontal="left" vertical="center" wrapText="1"/>
    </xf>
    <xf numFmtId="0" fontId="13" fillId="0" borderId="2" xfId="0" applyFont="1" applyBorder="1" applyAlignment="1">
      <alignment horizontal="left" vertical="center" wrapText="1"/>
    </xf>
    <xf numFmtId="0" fontId="12" fillId="0" borderId="2" xfId="0" applyFont="1" applyBorder="1" applyAlignment="1">
      <alignment horizontal="left" vertical="center" wrapText="1"/>
    </xf>
    <xf numFmtId="0" fontId="8" fillId="0" borderId="25" xfId="0" applyFont="1" applyBorder="1" applyAlignment="1">
      <alignment vertical="center" wrapText="1"/>
    </xf>
    <xf numFmtId="0" fontId="8" fillId="0" borderId="25" xfId="0" applyFont="1" applyBorder="1" applyAlignment="1">
      <alignment horizontal="center" vertical="center" wrapText="1"/>
    </xf>
    <xf numFmtId="164" fontId="5" fillId="0" borderId="26" xfId="2" applyFont="1" applyBorder="1" applyAlignment="1">
      <alignment vertical="center"/>
    </xf>
    <xf numFmtId="0" fontId="11" fillId="0" borderId="2" xfId="0" applyFont="1" applyBorder="1" applyAlignment="1">
      <alignment horizontal="left" wrapText="1"/>
    </xf>
    <xf numFmtId="0" fontId="17" fillId="0" borderId="2" xfId="0" applyFont="1" applyBorder="1" applyAlignment="1">
      <alignment vertical="top" wrapText="1"/>
    </xf>
    <xf numFmtId="0" fontId="2" fillId="0" borderId="0" xfId="0" applyFont="1" applyAlignment="1">
      <alignment vertical="center" wrapText="1"/>
    </xf>
    <xf numFmtId="165" fontId="7" fillId="0" borderId="3" xfId="2" applyNumberFormat="1" applyFont="1" applyBorder="1" applyAlignment="1">
      <alignment horizontal="center" vertical="center"/>
    </xf>
    <xf numFmtId="165" fontId="7" fillId="0" borderId="6" xfId="2" applyNumberFormat="1" applyFont="1" applyBorder="1" applyAlignment="1">
      <alignment horizontal="center" vertical="center"/>
    </xf>
    <xf numFmtId="165" fontId="7" fillId="0" borderId="3" xfId="2" applyNumberFormat="1" applyFont="1" applyBorder="1" applyAlignment="1">
      <alignment horizontal="center" vertical="center"/>
    </xf>
    <xf numFmtId="164" fontId="7" fillId="0" borderId="28" xfId="2" applyFont="1" applyBorder="1" applyAlignment="1">
      <alignment horizontal="center" vertical="center"/>
    </xf>
    <xf numFmtId="164" fontId="7" fillId="0" borderId="29" xfId="2" applyFont="1" applyBorder="1" applyAlignment="1">
      <alignment horizontal="center" vertical="center"/>
    </xf>
    <xf numFmtId="43" fontId="7" fillId="0" borderId="3" xfId="1" applyFont="1" applyBorder="1" applyAlignment="1">
      <alignment horizontal="center" vertical="center"/>
    </xf>
    <xf numFmtId="43" fontId="7" fillId="0" borderId="31" xfId="1" applyFont="1" applyBorder="1" applyAlignment="1">
      <alignment vertical="center"/>
    </xf>
    <xf numFmtId="43" fontId="7" fillId="0" borderId="32" xfId="1" applyFont="1" applyBorder="1" applyAlignment="1">
      <alignment vertical="center"/>
    </xf>
    <xf numFmtId="165" fontId="7" fillId="0" borderId="31" xfId="2" applyNumberFormat="1" applyFont="1" applyBorder="1" applyAlignment="1">
      <alignment horizontal="center" vertical="center"/>
    </xf>
    <xf numFmtId="164" fontId="7" fillId="0" borderId="31" xfId="2" applyFont="1" applyBorder="1" applyAlignment="1">
      <alignment horizontal="center" vertical="center"/>
    </xf>
    <xf numFmtId="165" fontId="7" fillId="0" borderId="32" xfId="2" applyNumberFormat="1" applyFont="1" applyBorder="1" applyAlignment="1">
      <alignment horizontal="center" vertical="center"/>
    </xf>
    <xf numFmtId="164" fontId="7" fillId="0" borderId="32" xfId="2" applyFont="1" applyBorder="1" applyAlignment="1">
      <alignment horizontal="center" vertical="center"/>
    </xf>
    <xf numFmtId="43" fontId="7" fillId="0" borderId="1" xfId="1" applyFont="1" applyBorder="1" applyAlignment="1">
      <alignment horizontal="center" vertical="center"/>
    </xf>
    <xf numFmtId="165" fontId="7" fillId="0" borderId="35" xfId="2" applyNumberFormat="1" applyFont="1" applyBorder="1" applyAlignment="1">
      <alignment horizontal="center"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1" xfId="0" applyFont="1" applyBorder="1" applyAlignment="1">
      <alignment horizontal="center" vertical="center" wrapText="1"/>
    </xf>
    <xf numFmtId="165" fontId="7" fillId="0" borderId="41" xfId="2" applyNumberFormat="1" applyFont="1" applyBorder="1" applyAlignment="1">
      <alignment horizontal="center" vertical="center"/>
    </xf>
    <xf numFmtId="165" fontId="7" fillId="0" borderId="42" xfId="2" applyNumberFormat="1" applyFont="1" applyBorder="1" applyAlignment="1">
      <alignment horizontal="center" vertical="center"/>
    </xf>
    <xf numFmtId="165" fontId="7" fillId="0" borderId="43" xfId="2" applyNumberFormat="1" applyFont="1" applyBorder="1" applyAlignment="1">
      <alignment horizontal="center" vertical="center"/>
    </xf>
    <xf numFmtId="165" fontId="7" fillId="0" borderId="44" xfId="2" applyNumberFormat="1" applyFont="1" applyBorder="1" applyAlignment="1">
      <alignment horizontal="center" vertical="center"/>
    </xf>
    <xf numFmtId="0" fontId="18" fillId="0" borderId="21" xfId="0" applyFont="1" applyBorder="1" applyAlignment="1">
      <alignment vertical="center" wrapText="1"/>
    </xf>
    <xf numFmtId="0" fontId="18" fillId="0" borderId="1" xfId="0" applyFont="1" applyBorder="1" applyAlignment="1">
      <alignment vertical="center" wrapText="1"/>
    </xf>
    <xf numFmtId="165" fontId="7" fillId="0" borderId="35" xfId="2" applyNumberFormat="1" applyFont="1" applyBorder="1" applyAlignment="1">
      <alignment horizontal="center" vertical="center"/>
    </xf>
    <xf numFmtId="165" fontId="7" fillId="0" borderId="3" xfId="2" applyNumberFormat="1" applyFont="1" applyBorder="1" applyAlignment="1">
      <alignment horizontal="center" vertical="center"/>
    </xf>
    <xf numFmtId="164" fontId="4" fillId="0" borderId="0" xfId="2" applyFont="1" applyBorder="1" applyAlignment="1">
      <alignment horizontal="center" vertical="center"/>
    </xf>
    <xf numFmtId="164" fontId="4" fillId="0" borderId="2" xfId="2" applyFont="1" applyBorder="1" applyAlignment="1">
      <alignment horizontal="center" vertical="center" wrapText="1"/>
    </xf>
    <xf numFmtId="164" fontId="4" fillId="0" borderId="3" xfId="2" applyFont="1" applyBorder="1" applyAlignment="1">
      <alignment horizontal="center" vertical="center" wrapText="1"/>
    </xf>
    <xf numFmtId="165" fontId="7" fillId="0" borderId="47" xfId="2" applyNumberFormat="1" applyFont="1" applyBorder="1" applyAlignment="1">
      <alignment horizontal="center" vertical="center"/>
    </xf>
    <xf numFmtId="0" fontId="11" fillId="0" borderId="48" xfId="0" applyFont="1" applyBorder="1" applyAlignment="1">
      <alignment horizontal="center" vertical="center" wrapText="1"/>
    </xf>
    <xf numFmtId="0" fontId="11" fillId="0" borderId="23" xfId="0" applyFont="1" applyBorder="1" applyAlignment="1">
      <alignment horizontal="left" wrapText="1"/>
    </xf>
    <xf numFmtId="0" fontId="0" fillId="0" borderId="0" xfId="0" applyBorder="1" applyAlignment="1">
      <alignment horizontal="center"/>
    </xf>
    <xf numFmtId="0" fontId="11" fillId="0" borderId="23" xfId="0" applyFont="1" applyBorder="1" applyAlignment="1">
      <alignment horizontal="left" wrapText="1"/>
    </xf>
    <xf numFmtId="0" fontId="11" fillId="0" borderId="8" xfId="0" applyFont="1" applyBorder="1" applyAlignment="1">
      <alignment horizontal="left" wrapText="1"/>
    </xf>
    <xf numFmtId="43" fontId="7" fillId="0" borderId="28" xfId="1" applyFont="1" applyBorder="1" applyAlignment="1">
      <alignment horizontal="center" vertical="center"/>
    </xf>
    <xf numFmtId="43" fontId="7" fillId="0" borderId="29" xfId="1" applyFont="1" applyBorder="1" applyAlignment="1">
      <alignment horizontal="center" vertical="center"/>
    </xf>
    <xf numFmtId="43" fontId="7" fillId="0" borderId="1" xfId="1" applyFont="1" applyBorder="1" applyAlignment="1">
      <alignment horizontal="center" vertical="center"/>
    </xf>
    <xf numFmtId="165" fontId="7" fillId="0" borderId="35" xfId="2" applyNumberFormat="1" applyFont="1" applyBorder="1" applyAlignment="1">
      <alignment horizontal="center" vertical="center"/>
    </xf>
    <xf numFmtId="165" fontId="7" fillId="0" borderId="36" xfId="2" applyNumberFormat="1" applyFont="1" applyBorder="1" applyAlignment="1">
      <alignment horizontal="center" vertical="center"/>
    </xf>
    <xf numFmtId="43" fontId="7" fillId="0" borderId="3" xfId="1" applyFont="1" applyBorder="1" applyAlignment="1">
      <alignment horizontal="center" vertical="center"/>
    </xf>
    <xf numFmtId="43" fontId="7" fillId="0" borderId="10" xfId="1" applyFont="1" applyBorder="1" applyAlignment="1">
      <alignment horizontal="center" vertical="center"/>
    </xf>
    <xf numFmtId="164" fontId="5" fillId="0" borderId="4" xfId="2" applyFont="1" applyBorder="1" applyAlignment="1">
      <alignment vertical="center"/>
    </xf>
    <xf numFmtId="164" fontId="5" fillId="0" borderId="27" xfId="2" applyFont="1" applyBorder="1" applyAlignment="1">
      <alignment vertical="center"/>
    </xf>
    <xf numFmtId="164" fontId="5" fillId="0" borderId="13" xfId="2" applyFont="1" applyBorder="1" applyAlignment="1">
      <alignment vertical="center"/>
    </xf>
    <xf numFmtId="0" fontId="6" fillId="0" borderId="5" xfId="0" applyFont="1" applyBorder="1" applyAlignment="1">
      <alignment vertical="center" wrapText="1"/>
    </xf>
    <xf numFmtId="0" fontId="6" fillId="0" borderId="8" xfId="0" applyFont="1" applyBorder="1" applyAlignment="1">
      <alignmen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43" fontId="7" fillId="0" borderId="33" xfId="1" applyFont="1" applyBorder="1" applyAlignment="1">
      <alignment vertical="center"/>
    </xf>
    <xf numFmtId="43" fontId="7" fillId="0" borderId="34" xfId="1" applyFont="1" applyBorder="1" applyAlignment="1">
      <alignment vertical="center"/>
    </xf>
    <xf numFmtId="165" fontId="7" fillId="0" borderId="3" xfId="2" applyNumberFormat="1" applyFont="1" applyBorder="1" applyAlignment="1">
      <alignment horizontal="center" vertical="center"/>
    </xf>
    <xf numFmtId="165" fontId="7" fillId="0" borderId="10" xfId="2" applyNumberFormat="1" applyFont="1" applyBorder="1" applyAlignment="1">
      <alignment horizontal="center" vertical="center"/>
    </xf>
    <xf numFmtId="164" fontId="5" fillId="0" borderId="7" xfId="2" applyFont="1" applyBorder="1" applyAlignment="1">
      <alignment vertical="center"/>
    </xf>
    <xf numFmtId="43" fontId="7" fillId="0" borderId="6" xfId="1" applyFont="1" applyBorder="1" applyAlignment="1">
      <alignment vertical="center"/>
    </xf>
    <xf numFmtId="43" fontId="7" fillId="0" borderId="9" xfId="1" applyFont="1" applyBorder="1" applyAlignment="1">
      <alignment vertical="center"/>
    </xf>
    <xf numFmtId="0" fontId="8" fillId="0" borderId="5" xfId="0" applyFont="1" applyBorder="1" applyAlignment="1">
      <alignment vertical="center" wrapText="1"/>
    </xf>
    <xf numFmtId="0" fontId="8" fillId="0" borderId="19" xfId="0" applyFont="1" applyBorder="1" applyAlignment="1">
      <alignment vertical="center" wrapText="1"/>
    </xf>
    <xf numFmtId="0" fontId="8" fillId="0" borderId="5" xfId="0" applyFont="1" applyBorder="1" applyAlignment="1">
      <alignment horizontal="center" vertical="center" wrapText="1"/>
    </xf>
    <xf numFmtId="0" fontId="8" fillId="0" borderId="19" xfId="0" applyFont="1" applyBorder="1" applyAlignment="1">
      <alignment horizontal="center" vertical="center" wrapText="1"/>
    </xf>
    <xf numFmtId="164" fontId="7" fillId="0" borderId="33" xfId="2" applyFont="1" applyBorder="1" applyAlignment="1">
      <alignment horizontal="center" vertical="center"/>
    </xf>
    <xf numFmtId="164" fontId="7" fillId="0" borderId="34" xfId="2" applyFont="1" applyBorder="1" applyAlignment="1">
      <alignment horizontal="center" vertical="center"/>
    </xf>
    <xf numFmtId="0" fontId="11" fillId="0" borderId="23" xfId="0" applyFont="1" applyBorder="1" applyAlignment="1">
      <alignment horizontal="center" vertical="center" wrapText="1"/>
    </xf>
    <xf numFmtId="0" fontId="11" fillId="0" borderId="8"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0" xfId="0" applyFont="1" applyBorder="1" applyAlignment="1">
      <alignment horizontal="center" vertical="center" wrapText="1"/>
    </xf>
    <xf numFmtId="164" fontId="5" fillId="0" borderId="45" xfId="2" applyFont="1" applyBorder="1" applyAlignment="1">
      <alignment horizontal="center" vertical="center"/>
    </xf>
    <xf numFmtId="164" fontId="5" fillId="0" borderId="46" xfId="2" applyFont="1" applyBorder="1" applyAlignment="1">
      <alignment horizontal="center" vertical="center"/>
    </xf>
    <xf numFmtId="0" fontId="18" fillId="0" borderId="5" xfId="0" applyFont="1" applyBorder="1" applyAlignment="1">
      <alignment vertical="center" wrapText="1"/>
    </xf>
    <xf numFmtId="0" fontId="18" fillId="0" borderId="8" xfId="0" applyFont="1" applyBorder="1" applyAlignment="1">
      <alignment vertical="center" wrapText="1"/>
    </xf>
    <xf numFmtId="0" fontId="6" fillId="0" borderId="23" xfId="0" applyFont="1" applyBorder="1" applyAlignment="1">
      <alignment horizontal="center" vertical="center" wrapText="1"/>
    </xf>
    <xf numFmtId="0" fontId="6" fillId="0" borderId="30" xfId="0" applyFont="1" applyBorder="1" applyAlignment="1">
      <alignment horizontal="center" vertical="center" wrapText="1"/>
    </xf>
    <xf numFmtId="165" fontId="7" fillId="0" borderId="6" xfId="2" applyNumberFormat="1" applyFont="1" applyBorder="1" applyAlignment="1">
      <alignment horizontal="center" vertical="center"/>
    </xf>
    <xf numFmtId="165" fontId="7" fillId="0" borderId="9" xfId="2" applyNumberFormat="1" applyFont="1" applyBorder="1" applyAlignment="1">
      <alignment horizontal="center" vertical="center"/>
    </xf>
    <xf numFmtId="0" fontId="6" fillId="0" borderId="40" xfId="0" applyFont="1" applyBorder="1" applyAlignment="1">
      <alignment horizontal="center" vertical="center" wrapText="1"/>
    </xf>
    <xf numFmtId="0" fontId="13" fillId="0" borderId="23" xfId="0" applyFont="1" applyBorder="1" applyAlignment="1">
      <alignment horizontal="left" vertical="center" wrapText="1"/>
    </xf>
    <xf numFmtId="0" fontId="13" fillId="0" borderId="8" xfId="0" applyFont="1" applyBorder="1" applyAlignment="1">
      <alignment horizontal="left" vertical="center" wrapText="1"/>
    </xf>
    <xf numFmtId="0" fontId="0" fillId="0" borderId="5" xfId="0" applyBorder="1" applyAlignment="1">
      <alignment horizontal="center" wrapText="1"/>
    </xf>
    <xf numFmtId="0" fontId="0" fillId="0" borderId="24" xfId="0" applyBorder="1" applyAlignment="1">
      <alignment horizontal="center"/>
    </xf>
    <xf numFmtId="43" fontId="7" fillId="0" borderId="39" xfId="1" applyFont="1" applyBorder="1" applyAlignment="1">
      <alignment horizontal="center" vertical="center"/>
    </xf>
  </cellXfs>
  <cellStyles count="3">
    <cellStyle name="Dziesiętny" xfId="1" builtinId="3"/>
    <cellStyle name="Excel Built-in Normal" xfId="2" xr:uid="{E9DF4249-6DFA-4F67-8C83-2394E6ACDF75}"/>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35B46-5253-439C-AC1E-72491B359672}">
  <dimension ref="A1:Z67"/>
  <sheetViews>
    <sheetView tabSelected="1" zoomScale="80" zoomScaleNormal="80" workbookViewId="0">
      <selection activeCell="C11" sqref="C11"/>
    </sheetView>
  </sheetViews>
  <sheetFormatPr defaultRowHeight="15"/>
  <cols>
    <col min="1" max="1" width="6" customWidth="1"/>
    <col min="2" max="2" width="31.28515625" customWidth="1"/>
    <col min="3" max="3" width="42.140625" customWidth="1"/>
    <col min="5" max="5" width="14.140625" customWidth="1"/>
    <col min="6" max="6" width="16.42578125" bestFit="1" customWidth="1"/>
    <col min="7" max="7" width="7.7109375" bestFit="1" customWidth="1"/>
    <col min="8" max="9" width="14.28515625" customWidth="1"/>
    <col min="10" max="10" width="17.42578125" customWidth="1"/>
  </cols>
  <sheetData>
    <row r="1" spans="1:26">
      <c r="B1" s="22" t="s">
        <v>0</v>
      </c>
      <c r="C1" s="22"/>
    </row>
    <row r="3" spans="1:26" ht="48" thickBot="1">
      <c r="A3" s="1" t="s">
        <v>1</v>
      </c>
      <c r="B3" s="2" t="s">
        <v>2</v>
      </c>
      <c r="C3" s="38" t="s">
        <v>45</v>
      </c>
      <c r="D3" s="3" t="s">
        <v>66</v>
      </c>
      <c r="E3" s="77" t="s">
        <v>71</v>
      </c>
      <c r="F3" s="1" t="s">
        <v>72</v>
      </c>
      <c r="G3" s="1" t="s">
        <v>73</v>
      </c>
      <c r="H3" s="1" t="s">
        <v>5</v>
      </c>
      <c r="I3" s="1" t="s">
        <v>6</v>
      </c>
      <c r="J3" s="77" t="s">
        <v>75</v>
      </c>
    </row>
    <row r="4" spans="1:26" ht="114.75" customHeight="1">
      <c r="A4" s="92">
        <v>1</v>
      </c>
      <c r="B4" s="95" t="s">
        <v>7</v>
      </c>
      <c r="C4" s="112" t="s">
        <v>76</v>
      </c>
      <c r="D4" s="97">
        <v>2</v>
      </c>
      <c r="E4" s="104"/>
      <c r="F4" s="90">
        <f>E4*D4</f>
        <v>0</v>
      </c>
      <c r="G4" s="90"/>
      <c r="H4" s="101">
        <f>(F4*(G4/100))/((100+G4)/100)</f>
        <v>0</v>
      </c>
      <c r="I4" s="88">
        <f>F4-H4</f>
        <v>0</v>
      </c>
      <c r="J4" s="88"/>
      <c r="K4" s="82"/>
      <c r="L4" s="82"/>
      <c r="M4" s="82"/>
      <c r="N4" s="82"/>
      <c r="O4" s="82"/>
      <c r="P4" s="82"/>
      <c r="Q4" s="82"/>
      <c r="R4" s="82"/>
      <c r="S4" s="82"/>
      <c r="T4" s="82"/>
      <c r="U4" s="82"/>
      <c r="V4" s="82"/>
      <c r="W4" s="82"/>
      <c r="X4" s="82"/>
      <c r="Y4" s="82"/>
      <c r="Z4" s="82"/>
    </row>
    <row r="5" spans="1:26" ht="7.5" customHeight="1" thickBot="1">
      <c r="A5" s="103"/>
      <c r="B5" s="96"/>
      <c r="C5" s="113"/>
      <c r="D5" s="98"/>
      <c r="E5" s="105"/>
      <c r="F5" s="91"/>
      <c r="G5" s="91"/>
      <c r="H5" s="102"/>
      <c r="I5" s="89"/>
      <c r="J5" s="89"/>
      <c r="K5" s="82"/>
      <c r="L5" s="82"/>
      <c r="M5" s="82"/>
      <c r="N5" s="82"/>
      <c r="O5" s="82"/>
      <c r="P5" s="82"/>
      <c r="Q5" s="82"/>
      <c r="R5" s="82"/>
      <c r="S5" s="82"/>
      <c r="T5" s="82"/>
      <c r="U5" s="82"/>
      <c r="V5" s="82"/>
      <c r="W5" s="82"/>
      <c r="X5" s="82"/>
      <c r="Y5" s="82"/>
      <c r="Z5" s="82"/>
    </row>
    <row r="6" spans="1:26" ht="263.25" customHeight="1" thickBot="1">
      <c r="A6" s="4">
        <v>2</v>
      </c>
      <c r="B6" s="5" t="s">
        <v>8</v>
      </c>
      <c r="C6" s="39" t="s">
        <v>77</v>
      </c>
      <c r="D6" s="6">
        <v>3</v>
      </c>
      <c r="E6" s="7"/>
      <c r="F6" s="56">
        <f>E6*D6</f>
        <v>0</v>
      </c>
      <c r="G6" s="7"/>
      <c r="H6" s="51">
        <f>(F6*(G6/100))/((100+G6)/100)</f>
        <v>0</v>
      </c>
      <c r="I6" s="71">
        <f>F6-H6</f>
        <v>0</v>
      </c>
      <c r="J6" s="74"/>
    </row>
    <row r="7" spans="1:26" ht="69.75" customHeight="1" thickBot="1">
      <c r="A7" s="9">
        <v>3</v>
      </c>
      <c r="B7" s="5" t="s">
        <v>9</v>
      </c>
      <c r="C7" s="40" t="s">
        <v>78</v>
      </c>
      <c r="D7" s="6">
        <v>10</v>
      </c>
      <c r="E7" s="7"/>
      <c r="F7" s="56">
        <f>E7*D7</f>
        <v>0</v>
      </c>
      <c r="G7" s="7"/>
      <c r="H7" s="51">
        <f>(F7*(G7/100))/((100+G7)/100)</f>
        <v>0</v>
      </c>
      <c r="J7" s="64"/>
    </row>
    <row r="8" spans="1:26" ht="165" customHeight="1" thickBot="1">
      <c r="A8" s="4">
        <v>4</v>
      </c>
      <c r="B8" s="5" t="s">
        <v>10</v>
      </c>
      <c r="C8" s="48" t="s">
        <v>79</v>
      </c>
      <c r="D8" s="6">
        <v>10</v>
      </c>
      <c r="E8" s="57"/>
      <c r="F8" s="29">
        <f t="shared" ref="F8" si="0">E8*D8</f>
        <v>0</v>
      </c>
      <c r="G8" s="58"/>
      <c r="H8" s="51">
        <f>(F8*(G8/100))/((100+G8)/100)</f>
        <v>0</v>
      </c>
      <c r="I8" s="64">
        <f>F8-H8</f>
        <v>0</v>
      </c>
      <c r="J8" s="74"/>
    </row>
    <row r="9" spans="1:26" ht="166.5" customHeight="1">
      <c r="A9" s="92">
        <v>5</v>
      </c>
      <c r="B9" s="95" t="s">
        <v>11</v>
      </c>
      <c r="C9" s="83" t="s">
        <v>94</v>
      </c>
      <c r="D9" s="97">
        <v>20</v>
      </c>
      <c r="E9" s="99"/>
      <c r="F9" s="87">
        <f>E10*D10</f>
        <v>0</v>
      </c>
      <c r="G9" s="85"/>
      <c r="H9" s="101">
        <f t="shared" ref="H9:H36" si="1">(F9*(G9/100))/((100+G9)/100)</f>
        <v>0</v>
      </c>
      <c r="I9" s="88">
        <f>F9-H9</f>
        <v>0</v>
      </c>
      <c r="J9" s="88"/>
    </row>
    <row r="10" spans="1:26" ht="24" customHeight="1" thickBot="1">
      <c r="A10" s="94"/>
      <c r="B10" s="96"/>
      <c r="C10" s="84"/>
      <c r="D10" s="98"/>
      <c r="E10" s="100"/>
      <c r="F10" s="87"/>
      <c r="G10" s="86"/>
      <c r="H10" s="102"/>
      <c r="I10" s="89"/>
      <c r="J10" s="89"/>
    </row>
    <row r="11" spans="1:26" ht="190.5" customHeight="1" thickBot="1">
      <c r="A11" s="10">
        <v>6</v>
      </c>
      <c r="B11" s="11" t="s">
        <v>12</v>
      </c>
      <c r="C11" s="81" t="s">
        <v>95</v>
      </c>
      <c r="D11" s="12">
        <v>30</v>
      </c>
      <c r="E11" s="57"/>
      <c r="F11" s="63">
        <f>E12*D12</f>
        <v>0</v>
      </c>
      <c r="G11" s="58"/>
      <c r="H11" s="51">
        <f t="shared" si="1"/>
        <v>0</v>
      </c>
      <c r="I11" s="64">
        <f>F11-H11</f>
        <v>0</v>
      </c>
      <c r="J11" s="74"/>
    </row>
    <row r="12" spans="1:26" ht="124.5" customHeight="1" thickBot="1">
      <c r="A12" s="4">
        <v>7</v>
      </c>
      <c r="B12" s="13" t="s">
        <v>13</v>
      </c>
      <c r="C12" s="80" t="s">
        <v>80</v>
      </c>
      <c r="D12" s="14">
        <v>2</v>
      </c>
      <c r="E12" s="59"/>
      <c r="F12" s="63">
        <f>E13*D13</f>
        <v>0</v>
      </c>
      <c r="G12" s="61"/>
      <c r="H12" s="51">
        <f t="shared" si="1"/>
        <v>0</v>
      </c>
      <c r="I12" s="70">
        <f>F12-H12</f>
        <v>0</v>
      </c>
      <c r="J12" s="70"/>
      <c r="M12" s="80"/>
    </row>
    <row r="13" spans="1:26" ht="80.25" customHeight="1" thickBot="1">
      <c r="A13" s="9">
        <v>8</v>
      </c>
      <c r="B13" s="13" t="s">
        <v>14</v>
      </c>
      <c r="C13" s="40" t="s">
        <v>52</v>
      </c>
      <c r="D13" s="14">
        <v>3</v>
      </c>
      <c r="E13" s="60"/>
      <c r="F13" s="63">
        <f>E14*D14</f>
        <v>0</v>
      </c>
      <c r="G13" s="62"/>
      <c r="H13" s="51">
        <f t="shared" si="1"/>
        <v>0</v>
      </c>
      <c r="I13" s="64">
        <f>F13-H13</f>
        <v>0</v>
      </c>
      <c r="J13" s="74"/>
    </row>
    <row r="14" spans="1:26" ht="276" customHeight="1" thickBot="1">
      <c r="A14" s="4">
        <v>9</v>
      </c>
      <c r="B14" s="13" t="s">
        <v>15</v>
      </c>
      <c r="C14" s="39" t="s">
        <v>81</v>
      </c>
      <c r="D14" s="14">
        <v>1</v>
      </c>
      <c r="E14" s="60"/>
      <c r="F14" s="29">
        <f t="shared" ref="F14:F15" si="2">E14*D14</f>
        <v>0</v>
      </c>
      <c r="G14" s="62"/>
      <c r="H14" s="51">
        <f t="shared" si="1"/>
        <v>0</v>
      </c>
      <c r="I14" s="64">
        <f>F14-H14</f>
        <v>0</v>
      </c>
      <c r="J14" s="74"/>
    </row>
    <row r="15" spans="1:26" ht="115.5" customHeight="1" thickBot="1">
      <c r="A15" s="9">
        <v>10</v>
      </c>
      <c r="B15" s="13" t="s">
        <v>16</v>
      </c>
      <c r="C15" s="42" t="s">
        <v>91</v>
      </c>
      <c r="D15" s="14">
        <v>3</v>
      </c>
      <c r="E15" s="60"/>
      <c r="F15" s="63">
        <f t="shared" si="2"/>
        <v>0</v>
      </c>
      <c r="G15" s="62"/>
      <c r="H15" s="51">
        <f t="shared" si="1"/>
        <v>0</v>
      </c>
      <c r="I15" s="70">
        <f t="shared" ref="I15:I26" si="3">F15-H15</f>
        <v>0</v>
      </c>
      <c r="J15" s="70"/>
    </row>
    <row r="16" spans="1:26" ht="294" thickBot="1">
      <c r="A16" s="4">
        <v>11</v>
      </c>
      <c r="B16" s="13" t="s">
        <v>17</v>
      </c>
      <c r="C16" s="39" t="s">
        <v>59</v>
      </c>
      <c r="D16" s="14">
        <v>5</v>
      </c>
      <c r="E16" s="60"/>
      <c r="F16" s="29">
        <f t="shared" ref="F16:F17" si="4">E16*D16</f>
        <v>0</v>
      </c>
      <c r="G16" s="62"/>
      <c r="H16" s="51">
        <f t="shared" si="1"/>
        <v>0</v>
      </c>
      <c r="I16" s="64">
        <f t="shared" si="3"/>
        <v>0</v>
      </c>
      <c r="J16" s="74"/>
    </row>
    <row r="17" spans="1:10" ht="243.75" customHeight="1" thickBot="1">
      <c r="A17" s="9">
        <v>12</v>
      </c>
      <c r="B17" s="13" t="s">
        <v>64</v>
      </c>
      <c r="C17" s="40" t="s">
        <v>82</v>
      </c>
      <c r="D17" s="14">
        <v>6</v>
      </c>
      <c r="E17" s="15"/>
      <c r="F17" s="63">
        <f t="shared" si="4"/>
        <v>0</v>
      </c>
      <c r="G17" s="15"/>
      <c r="H17" s="51">
        <f t="shared" si="1"/>
        <v>0</v>
      </c>
      <c r="I17" s="70">
        <f t="shared" si="3"/>
        <v>0</v>
      </c>
      <c r="J17" s="70"/>
    </row>
    <row r="18" spans="1:10" ht="279.75" customHeight="1" thickBot="1">
      <c r="A18" s="4">
        <v>13</v>
      </c>
      <c r="B18" s="13" t="s">
        <v>18</v>
      </c>
      <c r="C18" s="39" t="s">
        <v>60</v>
      </c>
      <c r="D18" s="14">
        <v>10</v>
      </c>
      <c r="E18" s="60"/>
      <c r="F18" s="29">
        <f t="shared" ref="F18:F19" si="5">E18*D18</f>
        <v>0</v>
      </c>
      <c r="G18" s="62"/>
      <c r="H18" s="51">
        <f t="shared" si="1"/>
        <v>0</v>
      </c>
      <c r="I18" s="64">
        <f>F18-H18</f>
        <v>0</v>
      </c>
      <c r="J18" s="74"/>
    </row>
    <row r="19" spans="1:10" ht="78.75" customHeight="1" thickBot="1">
      <c r="A19" s="9">
        <v>14</v>
      </c>
      <c r="B19" s="13" t="s">
        <v>19</v>
      </c>
      <c r="C19" s="42" t="s">
        <v>62</v>
      </c>
      <c r="D19" s="14">
        <v>50</v>
      </c>
      <c r="E19" s="60"/>
      <c r="F19" s="63">
        <f t="shared" si="5"/>
        <v>0</v>
      </c>
      <c r="G19" s="62"/>
      <c r="H19" s="51">
        <f t="shared" si="1"/>
        <v>0</v>
      </c>
      <c r="I19" s="64">
        <f t="shared" si="3"/>
        <v>0</v>
      </c>
      <c r="J19" s="74"/>
    </row>
    <row r="20" spans="1:10" ht="347.25" customHeight="1" thickBot="1">
      <c r="A20" s="4">
        <v>15</v>
      </c>
      <c r="B20" s="11" t="s">
        <v>20</v>
      </c>
      <c r="C20" s="39" t="s">
        <v>63</v>
      </c>
      <c r="D20" s="12">
        <v>3</v>
      </c>
      <c r="E20" s="60"/>
      <c r="F20" s="29">
        <f t="shared" ref="F20:F21" si="6">E20*D20</f>
        <v>0</v>
      </c>
      <c r="G20" s="62"/>
      <c r="H20" s="51">
        <f t="shared" si="1"/>
        <v>0</v>
      </c>
      <c r="I20" s="70">
        <f t="shared" si="3"/>
        <v>0</v>
      </c>
      <c r="J20" s="70"/>
    </row>
    <row r="21" spans="1:10" ht="214.5" customHeight="1" thickBot="1">
      <c r="A21" s="4">
        <v>16</v>
      </c>
      <c r="B21" s="13" t="s">
        <v>21</v>
      </c>
      <c r="C21" s="39" t="s">
        <v>83</v>
      </c>
      <c r="D21" s="14">
        <v>8</v>
      </c>
      <c r="E21" s="60"/>
      <c r="F21" s="63">
        <f t="shared" si="6"/>
        <v>0</v>
      </c>
      <c r="G21" s="62"/>
      <c r="H21" s="51">
        <f t="shared" si="1"/>
        <v>0</v>
      </c>
      <c r="I21" s="64">
        <f>F21-H21</f>
        <v>0</v>
      </c>
      <c r="J21" s="74"/>
    </row>
    <row r="22" spans="1:10" ht="128.25" thickBot="1">
      <c r="A22" s="9">
        <v>17</v>
      </c>
      <c r="B22" s="13" t="s">
        <v>22</v>
      </c>
      <c r="C22" s="39" t="s">
        <v>84</v>
      </c>
      <c r="D22" s="14">
        <v>1</v>
      </c>
      <c r="E22" s="60"/>
      <c r="F22" s="29">
        <f t="shared" ref="F22:F23" si="7">E22*D22</f>
        <v>0</v>
      </c>
      <c r="G22" s="62"/>
      <c r="H22" s="51">
        <f t="shared" si="1"/>
        <v>0</v>
      </c>
      <c r="I22" s="64">
        <f t="shared" si="3"/>
        <v>0</v>
      </c>
      <c r="J22" s="74"/>
    </row>
    <row r="23" spans="1:10" ht="402" customHeight="1" thickBot="1">
      <c r="A23" s="9">
        <v>18</v>
      </c>
      <c r="B23" s="11" t="s">
        <v>23</v>
      </c>
      <c r="C23" s="40" t="s">
        <v>85</v>
      </c>
      <c r="D23" s="12">
        <v>1</v>
      </c>
      <c r="E23" s="15"/>
      <c r="F23" s="63">
        <f t="shared" si="7"/>
        <v>0</v>
      </c>
      <c r="G23" s="15"/>
      <c r="H23" s="51">
        <f t="shared" si="1"/>
        <v>0</v>
      </c>
      <c r="I23" s="70">
        <f>F23-H23</f>
        <v>0</v>
      </c>
      <c r="J23" s="70"/>
    </row>
    <row r="24" spans="1:10" ht="110.25" customHeight="1" thickBot="1">
      <c r="A24" s="4">
        <v>19</v>
      </c>
      <c r="B24" s="11" t="s">
        <v>24</v>
      </c>
      <c r="C24" s="40" t="s">
        <v>86</v>
      </c>
      <c r="D24" s="12">
        <v>1</v>
      </c>
      <c r="E24" s="60"/>
      <c r="F24" s="29">
        <f t="shared" ref="F24:F25" si="8">E24*D24</f>
        <v>0</v>
      </c>
      <c r="G24" s="62"/>
      <c r="H24" s="51">
        <f t="shared" si="1"/>
        <v>0</v>
      </c>
      <c r="I24" s="64">
        <f t="shared" si="3"/>
        <v>0</v>
      </c>
      <c r="J24" s="74"/>
    </row>
    <row r="25" spans="1:10" ht="177" customHeight="1" thickBot="1">
      <c r="A25" s="9">
        <v>20</v>
      </c>
      <c r="B25" s="13" t="s">
        <v>25</v>
      </c>
      <c r="C25" s="42" t="s">
        <v>61</v>
      </c>
      <c r="D25" s="14">
        <v>3</v>
      </c>
      <c r="E25" s="60"/>
      <c r="F25" s="63">
        <f t="shared" si="8"/>
        <v>0</v>
      </c>
      <c r="G25" s="62"/>
      <c r="H25" s="51">
        <f t="shared" si="1"/>
        <v>0</v>
      </c>
      <c r="I25" s="64">
        <f>F25-H25</f>
        <v>0</v>
      </c>
      <c r="J25" s="74"/>
    </row>
    <row r="26" spans="1:10" ht="135.75" customHeight="1" thickBot="1">
      <c r="A26" s="4">
        <v>21</v>
      </c>
      <c r="B26" s="13" t="s">
        <v>26</v>
      </c>
      <c r="C26" s="40" t="s">
        <v>87</v>
      </c>
      <c r="D26" s="14">
        <v>1</v>
      </c>
      <c r="E26" s="60"/>
      <c r="F26" s="29">
        <f t="shared" ref="F26:F27" si="9">E26*D26</f>
        <v>0</v>
      </c>
      <c r="G26" s="62"/>
      <c r="H26" s="51">
        <f t="shared" si="1"/>
        <v>0</v>
      </c>
      <c r="I26" s="64">
        <f t="shared" si="3"/>
        <v>0</v>
      </c>
      <c r="J26" s="74"/>
    </row>
    <row r="27" spans="1:10" ht="144.75" customHeight="1" thickBot="1">
      <c r="A27" s="9">
        <v>22</v>
      </c>
      <c r="B27" s="13" t="s">
        <v>27</v>
      </c>
      <c r="C27" s="44" t="s">
        <v>53</v>
      </c>
      <c r="D27" s="14">
        <v>3</v>
      </c>
      <c r="E27" s="60"/>
      <c r="F27" s="63">
        <f t="shared" si="9"/>
        <v>0</v>
      </c>
      <c r="G27" s="62"/>
      <c r="H27" s="51">
        <f t="shared" si="1"/>
        <v>0</v>
      </c>
      <c r="I27" s="64">
        <f>F27-H27</f>
        <v>0</v>
      </c>
      <c r="J27" s="74"/>
    </row>
    <row r="28" spans="1:10" ht="135" customHeight="1">
      <c r="A28" s="92">
        <v>23</v>
      </c>
      <c r="B28" s="106" t="s">
        <v>28</v>
      </c>
      <c r="C28" s="40" t="s">
        <v>88</v>
      </c>
      <c r="D28" s="108">
        <v>1</v>
      </c>
      <c r="E28" s="110"/>
      <c r="F28" s="87">
        <f t="shared" ref="F28" si="10">E28*D28</f>
        <v>0</v>
      </c>
      <c r="G28" s="54"/>
      <c r="H28" s="51">
        <f t="shared" si="1"/>
        <v>0</v>
      </c>
      <c r="I28" s="64">
        <f>F28-H28</f>
        <v>0</v>
      </c>
      <c r="J28" s="74"/>
    </row>
    <row r="29" spans="1:10" ht="82.5" hidden="1" customHeight="1">
      <c r="A29" s="93"/>
      <c r="B29" s="107"/>
      <c r="C29" s="35"/>
      <c r="D29" s="109"/>
      <c r="E29" s="111"/>
      <c r="F29" s="87"/>
      <c r="G29" s="55"/>
      <c r="H29" s="51">
        <f t="shared" si="1"/>
        <v>0</v>
      </c>
      <c r="I29" s="64">
        <f t="shared" ref="I29:I32" si="11">F29-H29</f>
        <v>0</v>
      </c>
    </row>
    <row r="30" spans="1:10" ht="140.25" customHeight="1" thickBot="1">
      <c r="A30" s="47">
        <v>24</v>
      </c>
      <c r="B30" s="45" t="s">
        <v>29</v>
      </c>
      <c r="C30" s="40" t="s">
        <v>54</v>
      </c>
      <c r="D30" s="46">
        <v>1</v>
      </c>
      <c r="E30" s="60"/>
      <c r="F30" s="29">
        <f t="shared" ref="F30:F31" si="12">E30*D30</f>
        <v>0</v>
      </c>
      <c r="G30" s="62"/>
      <c r="H30" s="51">
        <f t="shared" si="1"/>
        <v>0</v>
      </c>
      <c r="I30" s="64">
        <f t="shared" si="11"/>
        <v>0</v>
      </c>
      <c r="J30" s="74"/>
    </row>
    <row r="31" spans="1:10" ht="65.25" customHeight="1" thickBot="1">
      <c r="A31" s="4">
        <v>25</v>
      </c>
      <c r="B31" s="13" t="s">
        <v>30</v>
      </c>
      <c r="C31" s="40" t="s">
        <v>55</v>
      </c>
      <c r="D31" s="14">
        <v>1</v>
      </c>
      <c r="E31" s="60"/>
      <c r="F31" s="63">
        <f t="shared" si="12"/>
        <v>0</v>
      </c>
      <c r="G31" s="62"/>
      <c r="H31" s="51">
        <f t="shared" si="1"/>
        <v>0</v>
      </c>
      <c r="I31" s="64">
        <f t="shared" si="11"/>
        <v>0</v>
      </c>
      <c r="J31" s="74"/>
    </row>
    <row r="32" spans="1:10" ht="81.75" customHeight="1" thickBot="1">
      <c r="A32" s="9">
        <v>26</v>
      </c>
      <c r="B32" s="13" t="s">
        <v>31</v>
      </c>
      <c r="C32" s="40" t="s">
        <v>56</v>
      </c>
      <c r="D32" s="14">
        <v>5</v>
      </c>
      <c r="E32" s="60"/>
      <c r="F32" s="29">
        <f t="shared" ref="F32:F33" si="13">E32*D32</f>
        <v>0</v>
      </c>
      <c r="G32" s="62"/>
      <c r="H32" s="51">
        <f t="shared" si="1"/>
        <v>0</v>
      </c>
      <c r="I32" s="64">
        <f t="shared" si="11"/>
        <v>0</v>
      </c>
      <c r="J32" s="74"/>
    </row>
    <row r="33" spans="1:10" ht="112.5" customHeight="1" thickBot="1">
      <c r="A33" s="4">
        <v>27</v>
      </c>
      <c r="B33" s="13" t="s">
        <v>32</v>
      </c>
      <c r="C33" s="44" t="s">
        <v>57</v>
      </c>
      <c r="D33" s="14">
        <v>1</v>
      </c>
      <c r="E33" s="60"/>
      <c r="F33" s="63">
        <f t="shared" si="13"/>
        <v>0</v>
      </c>
      <c r="G33" s="62"/>
      <c r="H33" s="51">
        <f t="shared" si="1"/>
        <v>0</v>
      </c>
      <c r="I33" s="64">
        <f>F33-H33</f>
        <v>0</v>
      </c>
      <c r="J33" s="74"/>
    </row>
    <row r="34" spans="1:10" ht="118.5" customHeight="1" thickBot="1">
      <c r="A34" s="9">
        <v>28</v>
      </c>
      <c r="B34" s="11" t="s">
        <v>33</v>
      </c>
      <c r="C34" s="40" t="s">
        <v>58</v>
      </c>
      <c r="D34" s="12">
        <v>4</v>
      </c>
      <c r="E34" s="60"/>
      <c r="F34" s="29">
        <f t="shared" ref="F34:F36" si="14">E34*D34</f>
        <v>0</v>
      </c>
      <c r="G34" s="62"/>
      <c r="H34" s="51">
        <f t="shared" si="1"/>
        <v>0</v>
      </c>
      <c r="I34" s="64">
        <f>F34-H34</f>
        <v>0</v>
      </c>
      <c r="J34" s="74"/>
    </row>
    <row r="35" spans="1:10" ht="90" thickBot="1">
      <c r="A35" s="4">
        <v>29</v>
      </c>
      <c r="B35" s="11" t="s">
        <v>34</v>
      </c>
      <c r="C35" s="49" t="s">
        <v>65</v>
      </c>
      <c r="D35" s="12">
        <v>3</v>
      </c>
      <c r="E35" s="60"/>
      <c r="F35" s="63">
        <f t="shared" si="14"/>
        <v>0</v>
      </c>
      <c r="G35" s="62"/>
      <c r="H35" s="51">
        <f t="shared" si="1"/>
        <v>0</v>
      </c>
      <c r="I35" s="64">
        <f t="shared" ref="I35:I36" si="15">F35-H35</f>
        <v>0</v>
      </c>
      <c r="J35" s="74"/>
    </row>
    <row r="36" spans="1:10" ht="96.75" customHeight="1" thickBot="1">
      <c r="A36" s="16">
        <v>30</v>
      </c>
      <c r="B36" s="11" t="s">
        <v>47</v>
      </c>
      <c r="C36" s="40" t="s">
        <v>46</v>
      </c>
      <c r="D36" s="12">
        <v>10</v>
      </c>
      <c r="E36" s="15"/>
      <c r="F36" s="63">
        <f t="shared" si="14"/>
        <v>0</v>
      </c>
      <c r="G36" s="15"/>
      <c r="H36" s="71">
        <f t="shared" si="1"/>
        <v>0</v>
      </c>
      <c r="I36" s="71">
        <f t="shared" si="15"/>
        <v>0</v>
      </c>
      <c r="J36" s="79"/>
    </row>
    <row r="37" spans="1:10">
      <c r="A37" s="17"/>
      <c r="B37" s="18" t="s">
        <v>35</v>
      </c>
      <c r="C37" s="36"/>
      <c r="E37" s="19">
        <f>SUM(E4:E36)</f>
        <v>0</v>
      </c>
      <c r="F37" s="19"/>
      <c r="G37" s="19"/>
      <c r="H37" s="19">
        <f>SUM(H4:H36)</f>
        <v>0</v>
      </c>
      <c r="I37" s="19">
        <f>SUM(I4:I36)</f>
        <v>0</v>
      </c>
    </row>
    <row r="43" spans="1:10" ht="409.5" customHeight="1"/>
    <row r="44" spans="1:10" ht="25.5" customHeight="1"/>
    <row r="46" spans="1:10" ht="107.25" customHeight="1"/>
    <row r="47" spans="1:10" ht="119.25" customHeight="1"/>
    <row r="56" ht="72.75" customHeight="1"/>
    <row r="57" ht="87" customHeight="1"/>
    <row r="66" ht="105" customHeight="1"/>
    <row r="67" ht="105" customHeight="1"/>
  </sheetData>
  <mergeCells count="41">
    <mergeCell ref="F28:F29"/>
    <mergeCell ref="F4:F5"/>
    <mergeCell ref="A28:A29"/>
    <mergeCell ref="I4:I5"/>
    <mergeCell ref="A9:A10"/>
    <mergeCell ref="B9:B10"/>
    <mergeCell ref="D9:D10"/>
    <mergeCell ref="E9:E10"/>
    <mergeCell ref="H9:H10"/>
    <mergeCell ref="I9:I10"/>
    <mergeCell ref="A4:A5"/>
    <mergeCell ref="B4:B5"/>
    <mergeCell ref="D4:D5"/>
    <mergeCell ref="E4:E5"/>
    <mergeCell ref="H4:H5"/>
    <mergeCell ref="B28:B29"/>
    <mergeCell ref="D28:D29"/>
    <mergeCell ref="E28:E29"/>
    <mergeCell ref="M4:M5"/>
    <mergeCell ref="N4:N5"/>
    <mergeCell ref="C9:C10"/>
    <mergeCell ref="G9:G10"/>
    <mergeCell ref="F9:F10"/>
    <mergeCell ref="J9:J10"/>
    <mergeCell ref="J4:J5"/>
    <mergeCell ref="K4:K5"/>
    <mergeCell ref="L4:L5"/>
    <mergeCell ref="G4:G5"/>
    <mergeCell ref="C4:C5"/>
    <mergeCell ref="Y4:Y5"/>
    <mergeCell ref="Z4:Z5"/>
    <mergeCell ref="T4:T5"/>
    <mergeCell ref="U4:U5"/>
    <mergeCell ref="V4:V5"/>
    <mergeCell ref="W4:W5"/>
    <mergeCell ref="X4:X5"/>
    <mergeCell ref="O4:O5"/>
    <mergeCell ref="P4:P5"/>
    <mergeCell ref="Q4:Q5"/>
    <mergeCell ref="R4:R5"/>
    <mergeCell ref="S4:S5"/>
  </mergeCells>
  <phoneticPr fontId="19" type="noConversion"/>
  <pageMargins left="0.7" right="0.7" top="0.75" bottom="0.75" header="0.3" footer="0.3"/>
  <pageSetup paperSize="9" scale="62" orientation="portrait" r:id="rId1"/>
  <rowBreaks count="2" manualBreakCount="2">
    <brk id="39" max="16383" man="1"/>
    <brk id="5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9ACE5-4C00-4D24-B24F-17F40243CBDF}">
  <dimension ref="A1:K8"/>
  <sheetViews>
    <sheetView workbookViewId="0">
      <selection activeCell="C4" sqref="C4"/>
    </sheetView>
  </sheetViews>
  <sheetFormatPr defaultRowHeight="15"/>
  <cols>
    <col min="2" max="2" width="24.140625" customWidth="1"/>
    <col min="3" max="3" width="30" customWidth="1"/>
    <col min="5" max="5" width="15.28515625" customWidth="1"/>
    <col min="6" max="6" width="15.85546875" bestFit="1" customWidth="1"/>
    <col min="7" max="7" width="7.140625" bestFit="1" customWidth="1"/>
    <col min="8" max="8" width="13.28515625" customWidth="1"/>
    <col min="9" max="9" width="14.85546875" bestFit="1" customWidth="1"/>
    <col min="10" max="11" width="14.85546875" customWidth="1"/>
  </cols>
  <sheetData>
    <row r="1" spans="1:11" ht="45">
      <c r="B1" s="50" t="s">
        <v>69</v>
      </c>
      <c r="C1" s="34"/>
    </row>
    <row r="3" spans="1:11" ht="48" thickBot="1">
      <c r="A3" s="1" t="s">
        <v>1</v>
      </c>
      <c r="B3" s="23" t="s">
        <v>2</v>
      </c>
      <c r="C3" s="38" t="s">
        <v>45</v>
      </c>
      <c r="D3" s="1" t="s">
        <v>3</v>
      </c>
      <c r="E3" s="78" t="s">
        <v>74</v>
      </c>
      <c r="F3" s="1" t="s">
        <v>4</v>
      </c>
      <c r="G3" s="1" t="s">
        <v>67</v>
      </c>
      <c r="H3" s="1" t="s">
        <v>5</v>
      </c>
      <c r="I3" s="1" t="s">
        <v>6</v>
      </c>
      <c r="J3" s="77" t="s">
        <v>75</v>
      </c>
      <c r="K3" s="76"/>
    </row>
    <row r="4" spans="1:11" ht="110.25" customHeight="1" thickBot="1">
      <c r="A4" s="9">
        <v>1</v>
      </c>
      <c r="B4" s="11" t="s">
        <v>41</v>
      </c>
      <c r="C4" s="39" t="s">
        <v>93</v>
      </c>
      <c r="D4" s="65">
        <v>10</v>
      </c>
      <c r="E4" s="67"/>
      <c r="F4" s="62">
        <f>E4*D4</f>
        <v>0</v>
      </c>
      <c r="G4" s="15"/>
      <c r="H4" s="8">
        <f>(F4*(G4/100))/((100+G4)/100)</f>
        <v>0</v>
      </c>
      <c r="I4" s="8">
        <f>F4-H4</f>
        <v>0</v>
      </c>
      <c r="J4" s="8"/>
      <c r="K4" s="76"/>
    </row>
    <row r="5" spans="1:11" ht="103.5" customHeight="1" thickBot="1">
      <c r="A5" s="4">
        <v>2</v>
      </c>
      <c r="B5" s="13" t="s">
        <v>42</v>
      </c>
      <c r="C5" s="39" t="s">
        <v>90</v>
      </c>
      <c r="D5" s="66">
        <v>6</v>
      </c>
      <c r="E5" s="67"/>
      <c r="F5" s="62">
        <f t="shared" ref="F5:F7" si="0">E5*D5</f>
        <v>0</v>
      </c>
      <c r="G5" s="15"/>
      <c r="H5" s="8">
        <f t="shared" ref="H5:H7" si="1">(F5*(G5/100))/((100+G5)/100)</f>
        <v>0</v>
      </c>
      <c r="I5" s="8">
        <f t="shared" ref="I5:I7" si="2">F5-H5</f>
        <v>0</v>
      </c>
      <c r="J5" s="8"/>
      <c r="K5" s="76"/>
    </row>
    <row r="6" spans="1:11" ht="105" customHeight="1" thickBot="1">
      <c r="A6" s="4">
        <v>3</v>
      </c>
      <c r="B6" s="13" t="s">
        <v>43</v>
      </c>
      <c r="C6" s="40" t="s">
        <v>51</v>
      </c>
      <c r="D6" s="66">
        <v>19</v>
      </c>
      <c r="E6" s="67"/>
      <c r="F6" s="62">
        <f t="shared" si="0"/>
        <v>0</v>
      </c>
      <c r="G6" s="15"/>
      <c r="H6" s="8">
        <f t="shared" si="1"/>
        <v>0</v>
      </c>
      <c r="I6" s="8">
        <f t="shared" si="2"/>
        <v>0</v>
      </c>
      <c r="J6" s="8"/>
      <c r="K6" s="76"/>
    </row>
    <row r="7" spans="1:11" ht="114.75" customHeight="1" thickBot="1">
      <c r="A7" s="9">
        <v>4</v>
      </c>
      <c r="B7" s="13" t="s">
        <v>44</v>
      </c>
      <c r="C7" s="39" t="s">
        <v>92</v>
      </c>
      <c r="D7" s="66">
        <v>19</v>
      </c>
      <c r="E7" s="67"/>
      <c r="F7" s="62">
        <f t="shared" si="0"/>
        <v>0</v>
      </c>
      <c r="G7" s="15"/>
      <c r="H7" s="8">
        <f t="shared" si="1"/>
        <v>0</v>
      </c>
      <c r="I7" s="8">
        <f t="shared" si="2"/>
        <v>0</v>
      </c>
      <c r="J7" s="8"/>
      <c r="K7" s="76"/>
    </row>
    <row r="8" spans="1:11" ht="15.75">
      <c r="A8" s="30"/>
      <c r="B8" s="31" t="s">
        <v>40</v>
      </c>
      <c r="C8" s="37"/>
      <c r="D8" s="32"/>
      <c r="E8" s="32"/>
      <c r="F8" s="33">
        <f>SUM(F4:F7)</f>
        <v>0</v>
      </c>
      <c r="G8" s="33"/>
      <c r="H8" s="33">
        <f>SUM(H4:H7)</f>
        <v>0</v>
      </c>
      <c r="I8" s="33">
        <f>SUM(I4:I7)</f>
        <v>0</v>
      </c>
      <c r="J8" s="33"/>
      <c r="K8" s="3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DE9D3-B9AA-4265-B3EA-4E316232203D}">
  <dimension ref="A1:J10"/>
  <sheetViews>
    <sheetView zoomScale="80" zoomScaleNormal="80" workbookViewId="0">
      <selection activeCell="C6" sqref="C6:C7"/>
    </sheetView>
  </sheetViews>
  <sheetFormatPr defaultRowHeight="15"/>
  <cols>
    <col min="2" max="2" width="31.42578125" customWidth="1"/>
    <col min="3" max="3" width="37.7109375" customWidth="1"/>
    <col min="4" max="4" width="9.85546875" bestFit="1" customWidth="1"/>
    <col min="5" max="5" width="13.85546875" customWidth="1"/>
    <col min="6" max="6" width="15.85546875" bestFit="1" customWidth="1"/>
    <col min="7" max="7" width="15.85546875" customWidth="1"/>
    <col min="8" max="8" width="13.7109375" customWidth="1"/>
    <col min="9" max="9" width="14.85546875" bestFit="1" customWidth="1"/>
    <col min="10" max="10" width="12.42578125" customWidth="1"/>
  </cols>
  <sheetData>
    <row r="1" spans="1:10">
      <c r="A1" s="22" t="s">
        <v>70</v>
      </c>
      <c r="B1" s="22"/>
      <c r="C1" s="22"/>
    </row>
    <row r="3" spans="1:10" ht="48" thickBot="1">
      <c r="A3" s="1" t="s">
        <v>1</v>
      </c>
      <c r="B3" s="23" t="s">
        <v>2</v>
      </c>
      <c r="C3" s="38" t="s">
        <v>45</v>
      </c>
      <c r="D3" s="1" t="s">
        <v>66</v>
      </c>
      <c r="E3" s="77" t="s">
        <v>68</v>
      </c>
      <c r="F3" s="1" t="s">
        <v>4</v>
      </c>
      <c r="G3" s="1" t="s">
        <v>67</v>
      </c>
      <c r="H3" s="1" t="s">
        <v>5</v>
      </c>
      <c r="I3" s="1" t="s">
        <v>6</v>
      </c>
      <c r="J3" s="77" t="s">
        <v>75</v>
      </c>
    </row>
    <row r="4" spans="1:10" ht="15.75">
      <c r="A4" s="20">
        <v>1</v>
      </c>
      <c r="B4" s="118" t="s">
        <v>36</v>
      </c>
      <c r="C4" s="125" t="s">
        <v>50</v>
      </c>
      <c r="D4" s="97">
        <v>2</v>
      </c>
      <c r="E4" s="120"/>
      <c r="F4" s="122">
        <f>E4*D4</f>
        <v>0</v>
      </c>
      <c r="G4" s="101"/>
      <c r="H4" s="101">
        <f>(F4*(G4/100))/((100+G4)/100)</f>
        <v>0</v>
      </c>
      <c r="I4" s="101">
        <f>F4-H4</f>
        <v>0</v>
      </c>
      <c r="J4" s="101"/>
    </row>
    <row r="5" spans="1:10" ht="409.5" customHeight="1" thickBot="1">
      <c r="A5" s="21"/>
      <c r="B5" s="119"/>
      <c r="C5" s="126"/>
      <c r="D5" s="98"/>
      <c r="E5" s="121"/>
      <c r="F5" s="123"/>
      <c r="G5" s="102"/>
      <c r="H5" s="102"/>
      <c r="I5" s="102"/>
      <c r="J5" s="102"/>
    </row>
    <row r="6" spans="1:10" ht="133.5" customHeight="1">
      <c r="A6" s="116">
        <v>2</v>
      </c>
      <c r="B6" s="114" t="s">
        <v>37</v>
      </c>
      <c r="C6" s="127" t="s">
        <v>89</v>
      </c>
      <c r="D6" s="97">
        <v>1</v>
      </c>
      <c r="E6" s="124"/>
      <c r="F6" s="122">
        <f t="shared" ref="F6" si="0">E6*D6</f>
        <v>0</v>
      </c>
      <c r="G6" s="90"/>
      <c r="H6" s="101">
        <f>(F6*(G6/100))/((100+G6)/100)</f>
        <v>0</v>
      </c>
      <c r="I6" s="101">
        <f t="shared" ref="I6" si="1">F6-H6</f>
        <v>0</v>
      </c>
      <c r="J6" s="101"/>
    </row>
    <row r="7" spans="1:10">
      <c r="A7" s="117"/>
      <c r="B7" s="115"/>
      <c r="C7" s="128"/>
      <c r="D7" s="121"/>
      <c r="E7" s="121"/>
      <c r="F7" s="123"/>
      <c r="G7" s="129"/>
      <c r="H7" s="102"/>
      <c r="I7" s="102"/>
      <c r="J7" s="102"/>
    </row>
    <row r="8" spans="1:10" ht="138.75" customHeight="1">
      <c r="A8" s="24">
        <v>3</v>
      </c>
      <c r="B8" s="72" t="s">
        <v>38</v>
      </c>
      <c r="C8" s="43" t="s">
        <v>49</v>
      </c>
      <c r="D8" s="25">
        <v>2</v>
      </c>
      <c r="E8" s="25"/>
      <c r="F8" s="52">
        <f t="shared" ref="F8:F9" si="2">E8*D8</f>
        <v>0</v>
      </c>
      <c r="G8" s="26"/>
      <c r="H8" s="53">
        <f>(F8*(G8/100))/((100+G8)/100)</f>
        <v>0</v>
      </c>
      <c r="I8" s="53">
        <f t="shared" ref="I8:I9" si="3">F8-H8</f>
        <v>0</v>
      </c>
      <c r="J8" s="75"/>
    </row>
    <row r="9" spans="1:10" ht="316.5" customHeight="1">
      <c r="A9" s="27">
        <v>4</v>
      </c>
      <c r="B9" s="73" t="s">
        <v>39</v>
      </c>
      <c r="C9" s="41" t="s">
        <v>48</v>
      </c>
      <c r="D9" s="28">
        <v>2</v>
      </c>
      <c r="E9" s="28"/>
      <c r="F9" s="68">
        <f t="shared" si="2"/>
        <v>0</v>
      </c>
      <c r="G9" s="29"/>
      <c r="H9" s="69">
        <f>(F9*(G9/100))/((100+G9)/100)</f>
        <v>0</v>
      </c>
      <c r="I9" s="71">
        <f t="shared" si="3"/>
        <v>0</v>
      </c>
      <c r="J9" s="71"/>
    </row>
    <row r="10" spans="1:10" ht="15.75">
      <c r="A10" s="30"/>
      <c r="B10" s="31" t="s">
        <v>40</v>
      </c>
      <c r="C10" s="37"/>
      <c r="D10" s="32"/>
      <c r="E10" s="32"/>
      <c r="F10" s="33">
        <f>SUM(F4:F9)</f>
        <v>0</v>
      </c>
      <c r="G10" s="33"/>
      <c r="H10" s="33">
        <f>SUM(H4:H9)</f>
        <v>0</v>
      </c>
      <c r="I10" s="33">
        <f>SUM(I4:I9)</f>
        <v>0</v>
      </c>
    </row>
  </sheetData>
  <mergeCells count="19">
    <mergeCell ref="G6:G7"/>
    <mergeCell ref="J4:J5"/>
    <mergeCell ref="J6:J7"/>
    <mergeCell ref="B6:B7"/>
    <mergeCell ref="A6:A7"/>
    <mergeCell ref="B4:B5"/>
    <mergeCell ref="H4:H5"/>
    <mergeCell ref="I4:I5"/>
    <mergeCell ref="E4:E5"/>
    <mergeCell ref="F6:F7"/>
    <mergeCell ref="E6:E7"/>
    <mergeCell ref="C4:C5"/>
    <mergeCell ref="C6:C7"/>
    <mergeCell ref="D4:D5"/>
    <mergeCell ref="F4:F5"/>
    <mergeCell ref="G4:G5"/>
    <mergeCell ref="D6:D7"/>
    <mergeCell ref="H6:H7"/>
    <mergeCell ref="I6:I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Sprzęt medyczny</vt:lpstr>
      <vt:lpstr>Meble</vt:lpstr>
      <vt:lpstr>Sprzęt gospodarczy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2020-09-08T12:43:12Z</cp:lastPrinted>
  <dcterms:created xsi:type="dcterms:W3CDTF">2020-09-08T12:30:41Z</dcterms:created>
  <dcterms:modified xsi:type="dcterms:W3CDTF">2020-10-05T07:52:35Z</dcterms:modified>
</cp:coreProperties>
</file>